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inemaccaferri.sharepoint.com/sites/GSYBU/Documenti condivisi/General/GSY BU - GLOBAL REPOSITORY/1 GLOBAL REPOSITORY/2 PROJECTS/2 TASKS/TASK/9 Papers/ISSMGE Journal - BIM MacRes/Second submission/"/>
    </mc:Choice>
  </mc:AlternateContent>
  <xr:revisionPtr revIDLastSave="226" documentId="8_{649E08A3-937E-4FC7-87B2-B971628C1652}" xr6:coauthVersionLast="47" xr6:coauthVersionMax="47" xr10:uidLastSave="{212903BF-4DB1-4912-9003-298BCA1FCD65}"/>
  <bookViews>
    <workbookView xWindow="-110" yWindow="-110" windowWidth="19420" windowHeight="10420" xr2:uid="{F096977C-7483-4BAE-A178-C6AB8E336120}"/>
  </bookViews>
  <sheets>
    <sheet name="Design Info" sheetId="1" r:id="rId1"/>
    <sheet name="Pullout Resistance Test" sheetId="2" r:id="rId2"/>
  </sheets>
  <definedNames>
    <definedName name="_Hlk113691264" localSheetId="0">'Design Info'!$A$6</definedName>
    <definedName name="_Hlk113691264">'Design Info'!$A$14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26" i="1"/>
  <c r="F21" i="1"/>
</calcChain>
</file>

<file path=xl/sharedStrings.xml><?xml version="1.0" encoding="utf-8"?>
<sst xmlns="http://schemas.openxmlformats.org/spreadsheetml/2006/main" count="140" uniqueCount="97">
  <si>
    <t>Class of height of wall (m)</t>
  </si>
  <si>
    <t xml:space="preserve">TRAFFIC LOAD </t>
  </si>
  <si>
    <t>Loading Type</t>
  </si>
  <si>
    <t>Value in (kN/m2)</t>
  </si>
  <si>
    <t>Value in (kN/m)</t>
  </si>
  <si>
    <t>Width of Strip, b (m)</t>
  </si>
  <si>
    <t>Distance from the face of panel, d(m)</t>
  </si>
  <si>
    <t>Load Type</t>
  </si>
  <si>
    <t>Strip Loading</t>
  </si>
  <si>
    <t xml:space="preserve">25kN </t>
  </si>
  <si>
    <t>Live Load</t>
  </si>
  <si>
    <t>Ultimate Tensile strength (UTS) [kN]</t>
  </si>
  <si>
    <t>Width of the</t>
  </si>
  <si>
    <t>Creep reduction factor (T=20°)</t>
  </si>
  <si>
    <t>Durability reduction factor (9.6&lt;pH&lt;11 @100yrs design life)</t>
  </si>
  <si>
    <t>Installation and damage reduction factor</t>
  </si>
  <si>
    <t>Factor of safety for the extrapolation of data</t>
  </si>
  <si>
    <t> </t>
  </si>
  <si>
    <t>geostrip [mm]</t>
  </si>
  <si>
    <t xml:space="preserve"> </t>
  </si>
  <si>
    <t>Table 5:Quantity of the material of the project coming from the 2D standard design</t>
  </si>
  <si>
    <t>Table 6:Quantity of the material of the project coming from the BIM design</t>
  </si>
  <si>
    <t>Material</t>
  </si>
  <si>
    <t>Quantity</t>
  </si>
  <si>
    <t>unit of measure</t>
  </si>
  <si>
    <t>Precast panels</t>
  </si>
  <si>
    <t>pcs</t>
  </si>
  <si>
    <t>N. virtual connection</t>
  </si>
  <si>
    <t>EPDM pads</t>
  </si>
  <si>
    <t>N. loop</t>
  </si>
  <si>
    <t>ParaWeb 2D30</t>
  </si>
  <si>
    <t>m</t>
  </si>
  <si>
    <t>Linear meter of Coping beam</t>
  </si>
  <si>
    <t>ParaWeb MD27</t>
  </si>
  <si>
    <t>Volume of Structural Soil</t>
  </si>
  <si>
    <t>m3</t>
  </si>
  <si>
    <t>ParaWeb MD36</t>
  </si>
  <si>
    <t>total amount of concrete C30/37</t>
  </si>
  <si>
    <t>ParaWeb MD45</t>
  </si>
  <si>
    <t>Geotextile</t>
  </si>
  <si>
    <t>Quantity from 2D Design</t>
  </si>
  <si>
    <t>Quantity from BIM Model</t>
  </si>
  <si>
    <t>Precast panels [pcs]</t>
  </si>
  <si>
    <t>EPDM pads [pcs]</t>
  </si>
  <si>
    <t>ParaWeb 2D30 [m]</t>
  </si>
  <si>
    <t>ParaWeb MD27 [m]</t>
  </si>
  <si>
    <t>ParaWeb MD36 [m]</t>
  </si>
  <si>
    <t>ParaWeb MD45 [m]</t>
  </si>
  <si>
    <t>Geotextile [m]</t>
  </si>
  <si>
    <t>BACKFILL MATERIAL</t>
  </si>
  <si>
    <t>Sieve
 [mm]</t>
  </si>
  <si>
    <t>%</t>
  </si>
  <si>
    <t>Dimension</t>
  </si>
  <si>
    <t>Remarks</t>
  </si>
  <si>
    <t>Shear box internal dimensions</t>
  </si>
  <si>
    <t>mm</t>
  </si>
  <si>
    <t>300x300</t>
  </si>
  <si>
    <t>Rate of displacement</t>
  </si>
  <si>
    <t>mm/min
mm/h</t>
  </si>
  <si>
    <t>0,167
0,10</t>
  </si>
  <si>
    <t xml:space="preserve">Contact surface </t>
  </si>
  <si>
    <t>-</t>
  </si>
  <si>
    <t>Internal shear test</t>
  </si>
  <si>
    <t>Consolidation time</t>
  </si>
  <si>
    <t>min</t>
  </si>
  <si>
    <t xml:space="preserve">Soil </t>
  </si>
  <si>
    <t>Wet density
Compacted thickness
Moisture Content
Moisture Content</t>
  </si>
  <si>
    <t>g/cm3
mm
%
%</t>
  </si>
  <si>
    <t>1,94
97
19,5
20,6</t>
  </si>
  <si>
    <t>with 1,5% lime hydrate, after installation
with 1,5% lime hydrate, after installation
with 1,5% lime hydrate, after installation
soil only</t>
  </si>
  <si>
    <t>normal</t>
  </si>
  <si>
    <t>shear</t>
  </si>
  <si>
    <t>Angle of friction</t>
  </si>
  <si>
    <t>Adhesion</t>
  </si>
  <si>
    <t>stress</t>
  </si>
  <si>
    <t>deg</t>
  </si>
  <si>
    <t>c [kPa]</t>
  </si>
  <si>
    <t>σ [kPa]</t>
  </si>
  <si>
    <t xml:space="preserve"> τ max [kPa] </t>
  </si>
  <si>
    <t>at max shear stress</t>
  </si>
  <si>
    <t>at 16mm displacement</t>
  </si>
  <si>
    <t>Determination of pullout resistance in soil according to DIN EN 13738</t>
  </si>
  <si>
    <t>Soil density</t>
  </si>
  <si>
    <t>kg/m3</t>
  </si>
  <si>
    <t>MD 36</t>
  </si>
  <si>
    <t>GEOSTRIP</t>
  </si>
  <si>
    <t>nominal strength</t>
  </si>
  <si>
    <t>kN</t>
  </si>
  <si>
    <t>width</t>
  </si>
  <si>
    <t>tested length</t>
  </si>
  <si>
    <t xml:space="preserve">Results </t>
  </si>
  <si>
    <t>Test n.</t>
  </si>
  <si>
    <t>Normal stress [kPa]</t>
  </si>
  <si>
    <t>Max Pullout Resistance [kN/strip]</t>
  </si>
  <si>
    <t xml:space="preserve">Difference% </t>
  </si>
  <si>
    <t xml:space="preserve">7,52 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</si>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</sst>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theme="1"/>
      <name val="Times-Roman"/>
      <charset val="1"/>
    </font>
    <font>
      <sz val="10"/>
      <color rgb="FF000000"/>
      <name val="Times New Roman"/>
      <family val="1"/>
      <charset val="1"/>
    </font>
    <font>
      <sz val="10"/>
      <color rgb="FF000000"/>
      <name val="Times-Roman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ont="1" applyFill="1"/>
    <xf numFmtId="0" fontId="0" fillId="2" borderId="0" xfId="0" applyFill="1"/>
    <xf numFmtId="0" fontId="0" fillId="2" borderId="0" xfId="0" applyFont="1" applyFill="1" applyBorder="1"/>
    <xf numFmtId="0" fontId="0" fillId="2" borderId="0" xfId="0" applyFill="1" applyBorder="1"/>
    <xf numFmtId="0" fontId="0" fillId="2" borderId="0" xfId="0" applyFill="1" applyAlignment="1">
      <alignment vertical="center" wrapText="1"/>
    </xf>
    <xf numFmtId="0" fontId="1" fillId="2" borderId="6" xfId="0" applyFont="1" applyFill="1" applyBorder="1"/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/>
    <xf numFmtId="0" fontId="0" fillId="2" borderId="8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2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7" fillId="0" borderId="7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10" fontId="8" fillId="0" borderId="4" xfId="0" applyNumberFormat="1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2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7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Original</a:t>
            </a:r>
            <a:r>
              <a:rPr lang="en-US" baseline="0"/>
              <a:t> B</a:t>
            </a:r>
            <a:r>
              <a:rPr lang="en-US"/>
              <a:t>ackfill</a:t>
            </a:r>
            <a:r>
              <a:rPr lang="en-US" baseline="0"/>
              <a:t> Grain Size Distribution</a:t>
            </a:r>
          </a:p>
          <a:p>
            <a:pPr>
              <a:defRPr/>
            </a:pPr>
            <a:r>
              <a:rPr lang="en-US" baseline="0"/>
              <a:t>According to DIN 18123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9174541863698239E-2"/>
          <c:y val="0.12827469892786769"/>
          <c:w val="0.80963208670248643"/>
          <c:h val="0.73463897500617303"/>
        </c:manualLayout>
      </c:layout>
      <c:scatterChart>
        <c:scatterStyle val="lineMarker"/>
        <c:varyColors val="0"/>
        <c:ser>
          <c:idx val="4"/>
          <c:order val="0"/>
          <c:tx>
            <c:strRef>
              <c:f>'Pullout Resistance Test'!$B$3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elete val="1"/>
          </c:dLbls>
          <c:xVal>
            <c:numRef>
              <c:f>'Pullout Resistance Test'!$B$5:$B$15</c:f>
              <c:numCache>
                <c:formatCode>General</c:formatCode>
                <c:ptCount val="11"/>
                <c:pt idx="0">
                  <c:v>18</c:v>
                </c:pt>
                <c:pt idx="1">
                  <c:v>3</c:v>
                </c:pt>
                <c:pt idx="2">
                  <c:v>1</c:v>
                </c:pt>
                <c:pt idx="3">
                  <c:v>0.3</c:v>
                </c:pt>
                <c:pt idx="4">
                  <c:v>0.2</c:v>
                </c:pt>
                <c:pt idx="5">
                  <c:v>0.06</c:v>
                </c:pt>
                <c:pt idx="6">
                  <c:v>0.02</c:v>
                </c:pt>
                <c:pt idx="7">
                  <c:v>0.01</c:v>
                </c:pt>
                <c:pt idx="8">
                  <c:v>7.0000000000000001E-3</c:v>
                </c:pt>
                <c:pt idx="9">
                  <c:v>2E-3</c:v>
                </c:pt>
                <c:pt idx="10">
                  <c:v>1.5E-3</c:v>
                </c:pt>
              </c:numCache>
            </c:numRef>
          </c:xVal>
          <c:yVal>
            <c:numRef>
              <c:f>'Pullout Resistance Test'!$C$5:$C$15</c:f>
              <c:numCache>
                <c:formatCode>General</c:formatCode>
                <c:ptCount val="11"/>
                <c:pt idx="0">
                  <c:v>100</c:v>
                </c:pt>
                <c:pt idx="1">
                  <c:v>98</c:v>
                </c:pt>
                <c:pt idx="2">
                  <c:v>96</c:v>
                </c:pt>
                <c:pt idx="3">
                  <c:v>86</c:v>
                </c:pt>
                <c:pt idx="4">
                  <c:v>80</c:v>
                </c:pt>
                <c:pt idx="5">
                  <c:v>56</c:v>
                </c:pt>
                <c:pt idx="6">
                  <c:v>43</c:v>
                </c:pt>
                <c:pt idx="7">
                  <c:v>35</c:v>
                </c:pt>
                <c:pt idx="8">
                  <c:v>30</c:v>
                </c:pt>
                <c:pt idx="9">
                  <c:v>16</c:v>
                </c:pt>
                <c:pt idx="10">
                  <c:v>15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3E0-43FA-9F5D-2336A56D000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43920047"/>
        <c:axId val="849428943"/>
        <c:extLst/>
      </c:scatterChart>
      <c:valAx>
        <c:axId val="843920047"/>
        <c:scaling>
          <c:logBase val="10"/>
          <c:orientation val="maxMin"/>
          <c:max val="100"/>
          <c:min val="1.0000000000000002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Grain Size (mm)</a:t>
                </a:r>
              </a:p>
            </c:rich>
          </c:tx>
          <c:layout>
            <c:manualLayout>
              <c:xMode val="edge"/>
              <c:yMode val="edge"/>
              <c:x val="0.43872702444121486"/>
              <c:y val="0.91299640439806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49428943"/>
        <c:crosses val="autoZero"/>
        <c:crossBetween val="midCat"/>
      </c:valAx>
      <c:valAx>
        <c:axId val="849428943"/>
        <c:scaling>
          <c:orientation val="minMax"/>
          <c:max val="1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Percent Finer</a:t>
                </a:r>
              </a:p>
            </c:rich>
          </c:tx>
          <c:layout>
            <c:manualLayout>
              <c:xMode val="edge"/>
              <c:yMode val="edge"/>
              <c:x val="2.5239046096288086E-2"/>
              <c:y val="0.416783431954423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out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43920047"/>
        <c:crossesAt val="10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26103</xdr:colOff>
      <xdr:row>1</xdr:row>
      <xdr:rowOff>156097</xdr:rowOff>
    </xdr:from>
    <xdr:to>
      <xdr:col>16</xdr:col>
      <xdr:colOff>610776</xdr:colOff>
      <xdr:row>27</xdr:row>
      <xdr:rowOff>108703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CC21DEA-AC00-4E90-A859-03561A70E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0.11436</cdr:x>
      <cdr:y>0.12654</cdr:y>
    </cdr:from>
    <cdr:to>
      <cdr:x>0.58521</cdr:x>
      <cdr:y>0.86261</cdr:y>
    </cdr:to>
    <cdr:grpSp>
      <cdr:nvGrpSpPr>
        <cdr:cNvPr id="26" name="Gruppo 25">
          <a:extLst xmlns:a="http://schemas.openxmlformats.org/drawingml/2006/main">
            <a:ext uri="{FF2B5EF4-FFF2-40B4-BE49-F238E27FC236}">
              <a16:creationId xmlns:a16="http://schemas.microsoft.com/office/drawing/2014/main" id="{C6E68BC6-866B-422F-8B93-23BAD6729860}"/>
            </a:ext>
          </a:extLst>
        </cdr:cNvPr>
        <cdr:cNvGrpSpPr/>
      </cdr:nvGrpSpPr>
      <cdr:grpSpPr>
        <a:xfrm xmlns:a="http://schemas.openxmlformats.org/drawingml/2006/main">
          <a:off x="1376073" y="618460"/>
          <a:ext cx="5665651" cy="3597514"/>
          <a:chOff x="1132419" y="629540"/>
          <a:chExt cx="4662203" cy="3661843"/>
        </a:xfrm>
      </cdr:grpSpPr>
      <cdr:cxnSp macro="">
        <cdr:nvCxnSpPr>
          <cdr:cNvPr id="9" name="Connettore diritto 8">
            <a:extLst xmlns:a="http://schemas.openxmlformats.org/drawingml/2006/main">
              <a:ext uri="{FF2B5EF4-FFF2-40B4-BE49-F238E27FC236}">
                <a16:creationId xmlns:a16="http://schemas.microsoft.com/office/drawing/2014/main" id="{D00D00FC-9B6B-4ACE-B2AB-D2DAA87D7710}"/>
              </a:ext>
            </a:extLst>
          </cdr:cNvPr>
          <cdr:cNvCxnSpPr/>
        </cdr:nvCxnSpPr>
        <cdr:spPr>
          <a:xfrm xmlns:a="http://schemas.openxmlformats.org/drawingml/2006/main" flipV="1">
            <a:off x="5793454" y="629540"/>
            <a:ext cx="1168" cy="3661843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tx1">
                <a:lumMod val="50000"/>
                <a:lumOff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nettore diritto 10">
            <a:extLst xmlns:a="http://schemas.openxmlformats.org/drawingml/2006/main">
              <a:ext uri="{FF2B5EF4-FFF2-40B4-BE49-F238E27FC236}">
                <a16:creationId xmlns:a16="http://schemas.microsoft.com/office/drawing/2014/main" id="{E8FF624E-C276-4B41-9E72-B3E7A4F36EFD}"/>
              </a:ext>
            </a:extLst>
          </cdr:cNvPr>
          <cdr:cNvCxnSpPr/>
        </cdr:nvCxnSpPr>
        <cdr:spPr>
          <a:xfrm xmlns:a="http://schemas.openxmlformats.org/drawingml/2006/main" flipV="1">
            <a:off x="1132419" y="637576"/>
            <a:ext cx="8729" cy="3652638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tx1">
                <a:lumMod val="50000"/>
                <a:lumOff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2" name="Connettore diritto 11">
            <a:extLst xmlns:a="http://schemas.openxmlformats.org/drawingml/2006/main">
              <a:ext uri="{FF2B5EF4-FFF2-40B4-BE49-F238E27FC236}">
                <a16:creationId xmlns:a16="http://schemas.microsoft.com/office/drawing/2014/main" id="{65FA6DD6-F8DC-4C77-9A2C-3BC4FDC4AC41}"/>
              </a:ext>
            </a:extLst>
          </cdr:cNvPr>
          <cdr:cNvCxnSpPr/>
        </cdr:nvCxnSpPr>
        <cdr:spPr>
          <a:xfrm xmlns:a="http://schemas.openxmlformats.org/drawingml/2006/main" flipH="1" flipV="1">
            <a:off x="3495774" y="629540"/>
            <a:ext cx="10389" cy="365651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tx1">
                <a:lumMod val="50000"/>
                <a:lumOff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0.70415</cdr:x>
      <cdr:y>0.3392</cdr:y>
    </cdr:from>
    <cdr:to>
      <cdr:x>0.78855</cdr:x>
      <cdr:y>0.39308</cdr:y>
    </cdr:to>
    <cdr:sp macro="" textlink="">
      <cdr:nvSpPr>
        <cdr:cNvPr id="17" name="CasellaDiTesto 16">
          <a:extLst xmlns:a="http://schemas.openxmlformats.org/drawingml/2006/main">
            <a:ext uri="{FF2B5EF4-FFF2-40B4-BE49-F238E27FC236}">
              <a16:creationId xmlns:a16="http://schemas.microsoft.com/office/drawing/2014/main" id="{3FBD02AB-0D31-4F17-86FB-67C999F80B62}"/>
            </a:ext>
          </a:extLst>
        </cdr:cNvPr>
        <cdr:cNvSpPr txBox="1"/>
      </cdr:nvSpPr>
      <cdr:spPr>
        <a:xfrm xmlns:a="http://schemas.openxmlformats.org/drawingml/2006/main">
          <a:off x="6939847" y="1679053"/>
          <a:ext cx="8318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Silty - Sand</a:t>
          </a:r>
        </a:p>
      </cdr:txBody>
    </cdr:sp>
  </cdr:relSizeAnchor>
  <cdr:relSizeAnchor xmlns:cdr="http://schemas.openxmlformats.org/drawingml/2006/chartDrawing">
    <cdr:from>
      <cdr:x>0.4291</cdr:x>
      <cdr:y>0.34123</cdr:y>
    </cdr:from>
    <cdr:to>
      <cdr:x>0.51351</cdr:x>
      <cdr:y>0.39511</cdr:y>
    </cdr:to>
    <cdr:sp macro="" textlink="">
      <cdr:nvSpPr>
        <cdr:cNvPr id="24" name="CasellaDiTesto 1">
          <a:extLst xmlns:a="http://schemas.openxmlformats.org/drawingml/2006/main">
            <a:ext uri="{FF2B5EF4-FFF2-40B4-BE49-F238E27FC236}">
              <a16:creationId xmlns:a16="http://schemas.microsoft.com/office/drawing/2014/main" id="{D4A0D62A-8507-4C10-A2F5-6B6FB841A5BE}"/>
            </a:ext>
          </a:extLst>
        </cdr:cNvPr>
        <cdr:cNvSpPr txBox="1"/>
      </cdr:nvSpPr>
      <cdr:spPr>
        <a:xfrm xmlns:a="http://schemas.openxmlformats.org/drawingml/2006/main">
          <a:off x="4229100" y="1689100"/>
          <a:ext cx="8318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100"/>
            <a:t>Sand</a:t>
          </a:r>
        </a:p>
      </cdr:txBody>
    </cdr:sp>
  </cdr:relSizeAnchor>
  <cdr:relSizeAnchor xmlns:cdr="http://schemas.openxmlformats.org/drawingml/2006/chartDrawing">
    <cdr:from>
      <cdr:x>0.18491</cdr:x>
      <cdr:y>0.34379</cdr:y>
    </cdr:from>
    <cdr:to>
      <cdr:x>0.26932</cdr:x>
      <cdr:y>0.39767</cdr:y>
    </cdr:to>
    <cdr:sp macro="" textlink="">
      <cdr:nvSpPr>
        <cdr:cNvPr id="25" name="CasellaDiTesto 1">
          <a:extLst xmlns:a="http://schemas.openxmlformats.org/drawingml/2006/main">
            <a:ext uri="{FF2B5EF4-FFF2-40B4-BE49-F238E27FC236}">
              <a16:creationId xmlns:a16="http://schemas.microsoft.com/office/drawing/2014/main" id="{B92ECA5D-F1F3-479B-A6F8-C492812663CB}"/>
            </a:ext>
          </a:extLst>
        </cdr:cNvPr>
        <cdr:cNvSpPr txBox="1"/>
      </cdr:nvSpPr>
      <cdr:spPr>
        <a:xfrm xmlns:a="http://schemas.openxmlformats.org/drawingml/2006/main">
          <a:off x="1822450" y="1701800"/>
          <a:ext cx="8318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100"/>
            <a:t>Gravel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8FE9-EE1A-4BAE-B4B1-D0014CDF6A90}">
  <dimension ref="A1:L47"/>
  <sheetViews>
    <sheetView tabSelected="1" workbookViewId="0">
      <selection activeCell="G1" sqref="G1"/>
    </sheetView>
  </sheetViews>
  <sheetFormatPr defaultColWidth="8.7265625" defaultRowHeight="14.5"/>
  <cols>
    <col min="1" max="1" width="22.453125" style="2" bestFit="1" customWidth="1"/>
    <col min="2" max="2" width="11.7265625" style="2" bestFit="1" customWidth="1"/>
    <col min="3" max="3" width="14.81640625" style="2" bestFit="1" customWidth="1"/>
    <col min="4" max="4" width="16.453125" style="2" customWidth="1"/>
    <col min="5" max="5" width="20.1796875" style="2" customWidth="1"/>
    <col min="6" max="6" width="12.1796875" style="2" customWidth="1"/>
    <col min="7" max="7" width="9.26953125" style="2" bestFit="1" customWidth="1"/>
    <col min="8" max="16384" width="8.7265625" style="2"/>
  </cols>
  <sheetData>
    <row r="1" spans="1:12" s="1" customFormat="1">
      <c r="A1" s="6" t="s">
        <v>0</v>
      </c>
      <c r="B1" s="7" t="s">
        <v>95</v>
      </c>
      <c r="C1" s="8">
        <v>10.31</v>
      </c>
      <c r="D1" s="8">
        <v>11.4</v>
      </c>
      <c r="E1" s="8">
        <v>12.86</v>
      </c>
      <c r="F1" s="9">
        <v>13.27</v>
      </c>
      <c r="G1" s="3"/>
    </row>
    <row r="2" spans="1:12">
      <c r="H2" s="5"/>
    </row>
    <row r="3" spans="1:12" ht="58">
      <c r="A3" s="67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2" t="s">
        <v>7</v>
      </c>
    </row>
    <row r="4" spans="1:12">
      <c r="A4" s="68"/>
      <c r="B4" s="13" t="s">
        <v>8</v>
      </c>
      <c r="C4" s="11" t="s">
        <v>9</v>
      </c>
      <c r="D4" s="11">
        <v>387.5</v>
      </c>
      <c r="E4" s="11">
        <v>15.5</v>
      </c>
      <c r="F4" s="11">
        <v>1.25</v>
      </c>
      <c r="G4" s="14" t="s">
        <v>10</v>
      </c>
    </row>
    <row r="5" spans="1:12">
      <c r="A5" s="4"/>
      <c r="B5" s="4"/>
      <c r="C5" s="4"/>
      <c r="D5" s="4"/>
      <c r="E5" s="4"/>
      <c r="F5" s="4"/>
      <c r="G5" s="4"/>
    </row>
    <row r="6" spans="1:12" ht="24" customHeight="1">
      <c r="A6" s="69" t="s">
        <v>11</v>
      </c>
      <c r="B6" s="69"/>
      <c r="C6" s="48" t="s">
        <v>12</v>
      </c>
      <c r="D6" s="50" t="s">
        <v>13</v>
      </c>
      <c r="E6" s="28"/>
      <c r="F6" s="69" t="s">
        <v>14</v>
      </c>
      <c r="G6" s="69"/>
      <c r="H6" s="69" t="s">
        <v>15</v>
      </c>
      <c r="I6" s="69"/>
      <c r="J6" s="69" t="s">
        <v>16</v>
      </c>
      <c r="K6" s="69"/>
      <c r="L6" s="50" t="s">
        <v>17</v>
      </c>
    </row>
    <row r="7" spans="1:12">
      <c r="A7" s="70"/>
      <c r="B7" s="70"/>
      <c r="C7" s="49" t="s">
        <v>18</v>
      </c>
      <c r="D7" s="50" t="s">
        <v>17</v>
      </c>
      <c r="E7" s="28"/>
      <c r="F7" s="70"/>
      <c r="G7" s="70"/>
      <c r="H7" s="70"/>
      <c r="I7" s="70"/>
      <c r="J7" s="70"/>
      <c r="K7" s="70"/>
      <c r="L7" s="28"/>
    </row>
    <row r="8" spans="1:12">
      <c r="A8" s="69">
        <v>30</v>
      </c>
      <c r="B8" s="69"/>
      <c r="C8" s="48">
        <v>83</v>
      </c>
      <c r="D8" s="69">
        <v>1.38</v>
      </c>
      <c r="E8" s="69"/>
      <c r="F8" s="69">
        <v>1.1100000000000001</v>
      </c>
      <c r="G8" s="69"/>
      <c r="H8" s="69">
        <v>1.05</v>
      </c>
      <c r="I8" s="69"/>
      <c r="J8" s="69">
        <v>1.05</v>
      </c>
      <c r="K8" s="69"/>
      <c r="L8" s="50" t="s">
        <v>17</v>
      </c>
    </row>
    <row r="9" spans="1:12">
      <c r="A9" s="71">
        <v>27</v>
      </c>
      <c r="B9" s="71"/>
      <c r="C9" s="50">
        <v>46</v>
      </c>
      <c r="D9" s="71">
        <v>1.38</v>
      </c>
      <c r="E9" s="71"/>
      <c r="F9" s="71">
        <v>1.1100000000000001</v>
      </c>
      <c r="G9" s="71"/>
      <c r="H9" s="71">
        <v>1.1000000000000001</v>
      </c>
      <c r="I9" s="71"/>
      <c r="J9" s="71">
        <v>1.05</v>
      </c>
      <c r="K9" s="71"/>
      <c r="L9" s="50" t="s">
        <v>17</v>
      </c>
    </row>
    <row r="10" spans="1:12">
      <c r="A10" s="71">
        <v>36</v>
      </c>
      <c r="B10" s="71"/>
      <c r="C10" s="50">
        <v>47</v>
      </c>
      <c r="D10" s="71">
        <v>1.38</v>
      </c>
      <c r="E10" s="71"/>
      <c r="F10" s="71">
        <v>1.1100000000000001</v>
      </c>
      <c r="G10" s="71"/>
      <c r="H10" s="71">
        <v>1.05</v>
      </c>
      <c r="I10" s="71"/>
      <c r="J10" s="71">
        <v>1.05</v>
      </c>
      <c r="K10" s="71"/>
      <c r="L10" s="50" t="s">
        <v>17</v>
      </c>
    </row>
    <row r="11" spans="1:12">
      <c r="A11" s="70">
        <v>45</v>
      </c>
      <c r="B11" s="70"/>
      <c r="C11" s="49">
        <v>48</v>
      </c>
      <c r="D11" s="70">
        <v>1.38</v>
      </c>
      <c r="E11" s="70"/>
      <c r="F11" s="70">
        <v>1.1100000000000001</v>
      </c>
      <c r="G11" s="70"/>
      <c r="H11" s="70">
        <v>1.05</v>
      </c>
      <c r="I11" s="70"/>
      <c r="J11" s="70">
        <v>1.05</v>
      </c>
      <c r="K11" s="70"/>
      <c r="L11" s="49" t="s">
        <v>17</v>
      </c>
    </row>
    <row r="12" spans="1:12">
      <c r="A12" s="48" t="s">
        <v>19</v>
      </c>
      <c r="B12" s="69" t="s">
        <v>17</v>
      </c>
      <c r="C12" s="69"/>
      <c r="D12" s="69"/>
      <c r="E12" s="69" t="s">
        <v>19</v>
      </c>
      <c r="F12" s="69"/>
      <c r="G12" s="69" t="s">
        <v>19</v>
      </c>
      <c r="H12" s="69"/>
      <c r="I12" s="69" t="s">
        <v>17</v>
      </c>
      <c r="J12" s="69"/>
      <c r="K12" s="69" t="s">
        <v>17</v>
      </c>
      <c r="L12" s="69"/>
    </row>
    <row r="13" spans="1:12" ht="52.5">
      <c r="A13" s="42" t="s">
        <v>20</v>
      </c>
      <c r="B13" s="28"/>
      <c r="E13" s="42" t="s">
        <v>21</v>
      </c>
    </row>
    <row r="14" spans="1:12">
      <c r="A14" s="43" t="s">
        <v>22</v>
      </c>
      <c r="B14" s="43" t="s">
        <v>23</v>
      </c>
      <c r="C14" s="43" t="s">
        <v>24</v>
      </c>
      <c r="E14" s="43" t="s">
        <v>22</v>
      </c>
      <c r="F14" s="43" t="s">
        <v>23</v>
      </c>
      <c r="G14" s="43"/>
      <c r="I14" s="43" t="s">
        <v>22</v>
      </c>
      <c r="J14" s="43" t="s">
        <v>23</v>
      </c>
    </row>
    <row r="15" spans="1:12">
      <c r="A15" s="44" t="s">
        <v>25</v>
      </c>
      <c r="B15" s="44">
        <v>843</v>
      </c>
      <c r="C15" s="44" t="s">
        <v>26</v>
      </c>
      <c r="E15" s="44" t="s">
        <v>25</v>
      </c>
      <c r="F15" s="44">
        <v>843</v>
      </c>
      <c r="G15" s="44" t="s">
        <v>26</v>
      </c>
      <c r="I15" s="51" t="s">
        <v>27</v>
      </c>
      <c r="J15" s="55">
        <v>3528</v>
      </c>
      <c r="K15" s="44" t="s">
        <v>26</v>
      </c>
    </row>
    <row r="16" spans="1:12">
      <c r="A16" s="50" t="s">
        <v>28</v>
      </c>
      <c r="B16" s="50">
        <v>1478</v>
      </c>
      <c r="C16" s="50" t="s">
        <v>26</v>
      </c>
      <c r="E16" s="50" t="s">
        <v>28</v>
      </c>
      <c r="F16" s="50">
        <v>1444</v>
      </c>
      <c r="G16" s="50" t="s">
        <v>26</v>
      </c>
      <c r="I16" s="52" t="s">
        <v>29</v>
      </c>
      <c r="J16" s="56">
        <v>3384</v>
      </c>
      <c r="K16" s="50" t="s">
        <v>26</v>
      </c>
    </row>
    <row r="17" spans="1:11">
      <c r="A17" s="45" t="s">
        <v>30</v>
      </c>
      <c r="B17" s="50">
        <v>3600</v>
      </c>
      <c r="C17" s="50" t="s">
        <v>31</v>
      </c>
      <c r="E17" s="45" t="s">
        <v>30</v>
      </c>
      <c r="F17" s="45">
        <v>3000</v>
      </c>
      <c r="G17" s="45" t="s">
        <v>31</v>
      </c>
      <c r="I17" s="53" t="s">
        <v>32</v>
      </c>
      <c r="J17" s="57">
        <v>165</v>
      </c>
      <c r="K17" s="45" t="s">
        <v>31</v>
      </c>
    </row>
    <row r="18" spans="1:11">
      <c r="A18" s="45" t="s">
        <v>33</v>
      </c>
      <c r="B18" s="50">
        <v>13800</v>
      </c>
      <c r="C18" s="50" t="s">
        <v>31</v>
      </c>
      <c r="E18" s="45" t="s">
        <v>33</v>
      </c>
      <c r="F18" s="45">
        <v>15700</v>
      </c>
      <c r="G18" s="45" t="s">
        <v>31</v>
      </c>
      <c r="I18" s="53" t="s">
        <v>34</v>
      </c>
      <c r="J18" s="57">
        <v>18874.37</v>
      </c>
      <c r="K18" s="45" t="s">
        <v>35</v>
      </c>
    </row>
    <row r="19" spans="1:11">
      <c r="A19" s="45" t="s">
        <v>36</v>
      </c>
      <c r="B19" s="50">
        <v>11900</v>
      </c>
      <c r="C19" s="50" t="s">
        <v>31</v>
      </c>
      <c r="E19" s="45" t="s">
        <v>36</v>
      </c>
      <c r="F19" s="45">
        <v>11300</v>
      </c>
      <c r="G19" s="45" t="s">
        <v>31</v>
      </c>
      <c r="I19" s="54" t="s">
        <v>37</v>
      </c>
      <c r="J19" s="58">
        <v>251.47</v>
      </c>
      <c r="K19" s="46" t="s">
        <v>35</v>
      </c>
    </row>
    <row r="20" spans="1:11">
      <c r="A20" s="45" t="s">
        <v>38</v>
      </c>
      <c r="B20" s="50">
        <v>26700</v>
      </c>
      <c r="C20" s="50" t="s">
        <v>31</v>
      </c>
      <c r="E20" s="45" t="s">
        <v>38</v>
      </c>
      <c r="F20" s="45">
        <v>25300</v>
      </c>
      <c r="G20" s="45" t="s">
        <v>31</v>
      </c>
      <c r="K20" s="45"/>
    </row>
    <row r="21" spans="1:11">
      <c r="A21" s="46" t="s">
        <v>39</v>
      </c>
      <c r="B21" s="47">
        <v>2600</v>
      </c>
      <c r="C21" s="47" t="s">
        <v>31</v>
      </c>
      <c r="E21" s="46" t="s">
        <v>39</v>
      </c>
      <c r="F21" s="46">
        <f>932/0.4</f>
        <v>2330</v>
      </c>
      <c r="G21" s="46" t="s">
        <v>31</v>
      </c>
      <c r="K21" s="50"/>
    </row>
    <row r="25" spans="1:11" ht="39.5">
      <c r="E25" s="59" t="s">
        <v>22</v>
      </c>
      <c r="F25" s="59" t="s">
        <v>40</v>
      </c>
      <c r="G25" s="59" t="s">
        <v>41</v>
      </c>
      <c r="H25" s="83" t="s">
        <v>96</v>
      </c>
      <c r="I25" s="59" t="s">
        <v>94</v>
      </c>
    </row>
    <row r="26" spans="1:11">
      <c r="E26" s="60" t="s">
        <v>42</v>
      </c>
      <c r="F26" s="60">
        <v>843</v>
      </c>
      <c r="G26" s="60">
        <v>843</v>
      </c>
      <c r="H26" s="60">
        <f>F26-G26</f>
        <v>0</v>
      </c>
      <c r="I26" s="61">
        <v>0</v>
      </c>
    </row>
    <row r="27" spans="1:11">
      <c r="E27" s="60" t="s">
        <v>43</v>
      </c>
      <c r="F27" s="60">
        <v>1478</v>
      </c>
      <c r="G27" s="60">
        <v>1444</v>
      </c>
      <c r="H27" s="60">
        <f t="shared" ref="H27:H32" si="0">F27-G27</f>
        <v>34</v>
      </c>
      <c r="I27" s="61">
        <v>2.35E-2</v>
      </c>
    </row>
    <row r="28" spans="1:11">
      <c r="B28" s="50"/>
      <c r="E28" s="62" t="s">
        <v>44</v>
      </c>
      <c r="F28" s="60">
        <v>3600</v>
      </c>
      <c r="G28" s="62">
        <v>3000</v>
      </c>
      <c r="H28" s="62">
        <f t="shared" si="0"/>
        <v>600</v>
      </c>
      <c r="I28" s="63">
        <v>0.2</v>
      </c>
    </row>
    <row r="29" spans="1:11">
      <c r="E29" s="62" t="s">
        <v>45</v>
      </c>
      <c r="F29" s="60">
        <v>13800</v>
      </c>
      <c r="G29" s="62">
        <v>15700</v>
      </c>
      <c r="H29" s="62">
        <f t="shared" si="0"/>
        <v>-1900</v>
      </c>
      <c r="I29" s="63">
        <v>-0.121</v>
      </c>
    </row>
    <row r="30" spans="1:11">
      <c r="E30" s="62" t="s">
        <v>46</v>
      </c>
      <c r="F30" s="60">
        <v>11900</v>
      </c>
      <c r="G30" s="62">
        <v>11300</v>
      </c>
      <c r="H30" s="62">
        <f t="shared" si="0"/>
        <v>600</v>
      </c>
      <c r="I30" s="63">
        <v>5.3100000000000001E-2</v>
      </c>
    </row>
    <row r="31" spans="1:11">
      <c r="B31" s="50"/>
      <c r="E31" s="62" t="s">
        <v>47</v>
      </c>
      <c r="F31" s="60">
        <v>26700</v>
      </c>
      <c r="G31" s="62">
        <v>25300</v>
      </c>
      <c r="H31" s="62">
        <f t="shared" si="0"/>
        <v>1400</v>
      </c>
      <c r="I31" s="63">
        <v>5.5300000000000002E-2</v>
      </c>
    </row>
    <row r="32" spans="1:11">
      <c r="B32" s="50"/>
      <c r="E32" s="64" t="s">
        <v>48</v>
      </c>
      <c r="F32" s="65">
        <v>2600</v>
      </c>
      <c r="G32" s="64">
        <v>2330</v>
      </c>
      <c r="H32" s="64">
        <f t="shared" si="0"/>
        <v>270</v>
      </c>
      <c r="I32" s="66">
        <v>0.1159</v>
      </c>
    </row>
    <row r="33" spans="1:2">
      <c r="B33" s="50"/>
    </row>
    <row r="34" spans="1:2">
      <c r="B34" s="50"/>
    </row>
    <row r="35" spans="1:2">
      <c r="B35" s="50"/>
    </row>
    <row r="44" spans="1:2">
      <c r="A44" s="50"/>
    </row>
    <row r="45" spans="1:2">
      <c r="A45" s="50"/>
    </row>
    <row r="46" spans="1:2">
      <c r="A46" s="50"/>
    </row>
    <row r="47" spans="1:2">
      <c r="A47" s="50"/>
    </row>
  </sheetData>
  <protectedRanges>
    <protectedRange password="D513" sqref="B1" name="Range1"/>
  </protectedRanges>
  <mergeCells count="30">
    <mergeCell ref="J11:K11"/>
    <mergeCell ref="B12:D12"/>
    <mergeCell ref="E12:F12"/>
    <mergeCell ref="G12:H12"/>
    <mergeCell ref="I12:J12"/>
    <mergeCell ref="K12:L12"/>
    <mergeCell ref="A11:B11"/>
    <mergeCell ref="D11:E11"/>
    <mergeCell ref="F11:G11"/>
    <mergeCell ref="H11:I11"/>
    <mergeCell ref="F6:G7"/>
    <mergeCell ref="H6:I7"/>
    <mergeCell ref="J6:K7"/>
    <mergeCell ref="F8:G8"/>
    <mergeCell ref="H8:I8"/>
    <mergeCell ref="J8:K8"/>
    <mergeCell ref="A10:B10"/>
    <mergeCell ref="D10:E10"/>
    <mergeCell ref="F9:G9"/>
    <mergeCell ref="H9:I9"/>
    <mergeCell ref="J9:K9"/>
    <mergeCell ref="F10:G10"/>
    <mergeCell ref="H10:I10"/>
    <mergeCell ref="J10:K10"/>
    <mergeCell ref="A3:A4"/>
    <mergeCell ref="A6:B7"/>
    <mergeCell ref="A8:B8"/>
    <mergeCell ref="D8:E8"/>
    <mergeCell ref="A9:B9"/>
    <mergeCell ref="D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9A32-5504-4320-A422-AC283DC2E788}">
  <dimension ref="A1:G58"/>
  <sheetViews>
    <sheetView topLeftCell="A37" zoomScale="70" zoomScaleNormal="70" workbookViewId="0">
      <selection activeCell="F56" sqref="F56"/>
    </sheetView>
  </sheetViews>
  <sheetFormatPr defaultColWidth="9.1796875" defaultRowHeight="14.5"/>
  <cols>
    <col min="2" max="3" width="20.54296875" style="17" customWidth="1"/>
    <col min="4" max="4" width="18.453125" customWidth="1"/>
    <col min="5" max="5" width="28.7265625" style="17" bestFit="1" customWidth="1"/>
    <col min="6" max="6" width="20.54296875" style="17" customWidth="1"/>
    <col min="7" max="7" width="42.81640625" customWidth="1"/>
    <col min="8" max="8" width="15.453125" customWidth="1"/>
    <col min="9" max="9" width="18.54296875" customWidth="1"/>
    <col min="12" max="12" width="11" customWidth="1"/>
  </cols>
  <sheetData>
    <row r="1" spans="1:6">
      <c r="A1" s="15"/>
      <c r="B1" s="16"/>
    </row>
    <row r="2" spans="1:6" ht="15" thickBot="1">
      <c r="A2" s="15"/>
      <c r="B2" s="73" t="s">
        <v>49</v>
      </c>
      <c r="C2" s="73"/>
      <c r="E2" s="72"/>
      <c r="F2" s="72"/>
    </row>
    <row r="3" spans="1:6" ht="15" thickBot="1">
      <c r="A3" s="15"/>
      <c r="B3" s="74"/>
      <c r="C3" s="75"/>
      <c r="E3" s="72"/>
      <c r="F3" s="72"/>
    </row>
    <row r="4" spans="1:6" ht="29.5" thickBot="1">
      <c r="A4" s="15"/>
      <c r="B4" s="18" t="s">
        <v>50</v>
      </c>
      <c r="C4" s="19" t="s">
        <v>51</v>
      </c>
      <c r="E4" s="20"/>
      <c r="F4" s="21"/>
    </row>
    <row r="5" spans="1:6">
      <c r="A5" s="15"/>
      <c r="B5" s="22">
        <v>18</v>
      </c>
      <c r="C5" s="23">
        <v>100</v>
      </c>
    </row>
    <row r="6" spans="1:6">
      <c r="A6" s="15"/>
      <c r="B6" s="24">
        <v>3</v>
      </c>
      <c r="C6" s="25">
        <v>98</v>
      </c>
    </row>
    <row r="7" spans="1:6">
      <c r="A7" s="15"/>
      <c r="B7" s="24">
        <v>1</v>
      </c>
      <c r="C7" s="25">
        <v>96</v>
      </c>
    </row>
    <row r="8" spans="1:6">
      <c r="A8" s="15"/>
      <c r="B8" s="24">
        <v>0.3</v>
      </c>
      <c r="C8" s="25">
        <v>86</v>
      </c>
    </row>
    <row r="9" spans="1:6">
      <c r="A9" s="15"/>
      <c r="B9" s="24">
        <v>0.2</v>
      </c>
      <c r="C9" s="25">
        <v>80</v>
      </c>
    </row>
    <row r="10" spans="1:6">
      <c r="A10" s="15"/>
      <c r="B10" s="24">
        <v>0.06</v>
      </c>
      <c r="C10" s="25">
        <v>56</v>
      </c>
    </row>
    <row r="11" spans="1:6">
      <c r="A11" s="15"/>
      <c r="B11" s="24">
        <v>0.02</v>
      </c>
      <c r="C11" s="25">
        <v>43</v>
      </c>
    </row>
    <row r="12" spans="1:6">
      <c r="A12" s="15"/>
      <c r="B12" s="24">
        <v>0.01</v>
      </c>
      <c r="C12" s="25">
        <v>35</v>
      </c>
    </row>
    <row r="13" spans="1:6">
      <c r="A13" s="15"/>
      <c r="B13" s="24">
        <v>7.0000000000000001E-3</v>
      </c>
      <c r="C13" s="25">
        <v>30</v>
      </c>
    </row>
    <row r="14" spans="1:6">
      <c r="A14" s="15"/>
      <c r="B14" s="24">
        <v>2E-3</v>
      </c>
      <c r="C14" s="25">
        <v>16</v>
      </c>
    </row>
    <row r="15" spans="1:6" ht="15" thickBot="1">
      <c r="A15" s="15"/>
      <c r="B15" s="26">
        <v>1.5E-3</v>
      </c>
      <c r="C15" s="27">
        <v>15</v>
      </c>
    </row>
    <row r="16" spans="1:6">
      <c r="B16"/>
      <c r="C16"/>
    </row>
    <row r="17" spans="1:7">
      <c r="B17"/>
      <c r="C17"/>
    </row>
    <row r="18" spans="1:7">
      <c r="A18" s="15"/>
    </row>
    <row r="19" spans="1:7">
      <c r="A19" s="15"/>
    </row>
    <row r="20" spans="1:7">
      <c r="A20" s="15"/>
      <c r="B20" s="72"/>
      <c r="C20" s="72"/>
    </row>
    <row r="21" spans="1:7">
      <c r="A21" s="15"/>
      <c r="B21" s="72"/>
      <c r="C21" s="72"/>
      <c r="E21" s="72"/>
      <c r="F21" s="72"/>
    </row>
    <row r="22" spans="1:7">
      <c r="A22" s="15"/>
      <c r="B22" s="20"/>
      <c r="C22" s="21"/>
      <c r="E22" s="72"/>
      <c r="F22" s="72"/>
    </row>
    <row r="23" spans="1:7">
      <c r="A23" s="15"/>
      <c r="E23" s="20"/>
      <c r="F23" s="21"/>
      <c r="G23" s="28"/>
    </row>
    <row r="24" spans="1:7">
      <c r="A24" s="15"/>
      <c r="G24" s="28"/>
    </row>
    <row r="25" spans="1:7">
      <c r="A25" s="15"/>
      <c r="G25" s="29"/>
    </row>
    <row r="26" spans="1:7">
      <c r="A26" s="15"/>
    </row>
    <row r="27" spans="1:7">
      <c r="A27" s="15"/>
    </row>
    <row r="28" spans="1:7">
      <c r="A28" s="15"/>
    </row>
    <row r="29" spans="1:7">
      <c r="A29" s="15"/>
    </row>
    <row r="30" spans="1:7">
      <c r="A30" s="15"/>
    </row>
    <row r="31" spans="1:7">
      <c r="A31" s="15"/>
      <c r="C31" s="79"/>
      <c r="D31" s="80"/>
      <c r="E31" s="30" t="s">
        <v>52</v>
      </c>
      <c r="F31" s="30"/>
      <c r="G31" s="31" t="s">
        <v>53</v>
      </c>
    </row>
    <row r="32" spans="1:7">
      <c r="A32" s="15"/>
      <c r="C32" s="79" t="s">
        <v>54</v>
      </c>
      <c r="D32" s="80"/>
      <c r="E32" s="30" t="s">
        <v>55</v>
      </c>
      <c r="F32" s="30" t="s">
        <v>56</v>
      </c>
      <c r="G32" s="31"/>
    </row>
    <row r="33" spans="1:7" ht="29">
      <c r="A33" s="15"/>
      <c r="C33" s="79" t="s">
        <v>57</v>
      </c>
      <c r="D33" s="80"/>
      <c r="E33" s="32" t="s">
        <v>58</v>
      </c>
      <c r="F33" s="32" t="s">
        <v>59</v>
      </c>
      <c r="G33" s="31"/>
    </row>
    <row r="34" spans="1:7">
      <c r="A34" s="15"/>
      <c r="C34" s="79" t="s">
        <v>60</v>
      </c>
      <c r="D34" s="80"/>
      <c r="E34" s="30" t="s">
        <v>61</v>
      </c>
      <c r="F34" s="30" t="s">
        <v>62</v>
      </c>
      <c r="G34" s="31"/>
    </row>
    <row r="35" spans="1:7">
      <c r="A35" s="15"/>
      <c r="C35" s="81" t="s">
        <v>63</v>
      </c>
      <c r="D35" s="82"/>
      <c r="E35" s="30" t="s">
        <v>64</v>
      </c>
      <c r="F35" s="30">
        <v>360</v>
      </c>
      <c r="G35" s="31"/>
    </row>
    <row r="36" spans="1:7" ht="72.5">
      <c r="A36" s="15"/>
      <c r="C36" s="33" t="s">
        <v>65</v>
      </c>
      <c r="D36" s="34" t="s">
        <v>66</v>
      </c>
      <c r="E36" s="34" t="s">
        <v>67</v>
      </c>
      <c r="F36" s="35" t="s">
        <v>68</v>
      </c>
      <c r="G36" s="36" t="s">
        <v>69</v>
      </c>
    </row>
    <row r="37" spans="1:7">
      <c r="A37" s="15"/>
      <c r="E37" s="37"/>
    </row>
    <row r="38" spans="1:7">
      <c r="A38" s="15"/>
    </row>
    <row r="41" spans="1:7">
      <c r="C41" s="38" t="s">
        <v>70</v>
      </c>
      <c r="D41" s="38" t="s">
        <v>71</v>
      </c>
      <c r="E41" s="38" t="s">
        <v>72</v>
      </c>
      <c r="F41" s="38" t="s">
        <v>73</v>
      </c>
      <c r="G41" s="38" t="s">
        <v>53</v>
      </c>
    </row>
    <row r="42" spans="1:7">
      <c r="C42" s="39" t="s">
        <v>74</v>
      </c>
      <c r="D42" s="39" t="s">
        <v>74</v>
      </c>
      <c r="E42" s="39" t="s">
        <v>75</v>
      </c>
      <c r="F42" s="39" t="s">
        <v>76</v>
      </c>
      <c r="G42" s="39"/>
    </row>
    <row r="43" spans="1:7">
      <c r="C43" s="40" t="s">
        <v>77</v>
      </c>
      <c r="D43" s="40" t="s">
        <v>78</v>
      </c>
      <c r="E43" s="40"/>
      <c r="F43" s="40"/>
      <c r="G43" s="40"/>
    </row>
    <row r="44" spans="1:7">
      <c r="C44" s="38">
        <v>52.1</v>
      </c>
      <c r="D44" s="38">
        <v>74.2</v>
      </c>
      <c r="E44" s="76">
        <v>27.4</v>
      </c>
      <c r="F44" s="76">
        <v>46.9</v>
      </c>
      <c r="G44" s="38" t="s">
        <v>79</v>
      </c>
    </row>
    <row r="45" spans="1:7">
      <c r="C45" s="39">
        <v>75.7</v>
      </c>
      <c r="D45" s="39">
        <v>85.7</v>
      </c>
      <c r="E45" s="77"/>
      <c r="F45" s="77"/>
      <c r="G45" s="39" t="s">
        <v>80</v>
      </c>
    </row>
    <row r="46" spans="1:7">
      <c r="C46" s="40">
        <v>100.5</v>
      </c>
      <c r="D46" s="40">
        <v>99.3</v>
      </c>
      <c r="E46" s="78"/>
      <c r="F46" s="78"/>
      <c r="G46" s="40" t="s">
        <v>80</v>
      </c>
    </row>
    <row r="48" spans="1:7">
      <c r="C48" s="41" t="s">
        <v>81</v>
      </c>
    </row>
    <row r="49" spans="3:7">
      <c r="C49" s="17" t="s">
        <v>82</v>
      </c>
      <c r="D49" s="17">
        <v>1940</v>
      </c>
      <c r="E49" s="17" t="s">
        <v>83</v>
      </c>
    </row>
    <row r="50" spans="3:7">
      <c r="C50" s="17" t="s">
        <v>84</v>
      </c>
      <c r="D50" t="s">
        <v>85</v>
      </c>
      <c r="E50" s="17" t="s">
        <v>86</v>
      </c>
      <c r="F50" s="17">
        <v>36</v>
      </c>
      <c r="G50" s="17" t="s">
        <v>87</v>
      </c>
    </row>
    <row r="51" spans="3:7">
      <c r="E51" s="17" t="s">
        <v>88</v>
      </c>
      <c r="F51" s="17">
        <v>49</v>
      </c>
      <c r="G51" t="s">
        <v>55</v>
      </c>
    </row>
    <row r="52" spans="3:7">
      <c r="E52" s="17" t="s">
        <v>89</v>
      </c>
      <c r="F52" s="17">
        <v>1215</v>
      </c>
      <c r="G52" t="s">
        <v>55</v>
      </c>
    </row>
    <row r="53" spans="3:7">
      <c r="C53" s="17" t="s">
        <v>90</v>
      </c>
    </row>
    <row r="55" spans="3:7">
      <c r="C55" s="17" t="s">
        <v>91</v>
      </c>
      <c r="D55" t="s">
        <v>92</v>
      </c>
      <c r="E55" s="17" t="s">
        <v>93</v>
      </c>
    </row>
    <row r="56" spans="3:7">
      <c r="C56" s="17">
        <v>1</v>
      </c>
      <c r="D56">
        <v>50</v>
      </c>
      <c r="E56" s="17">
        <v>4.093</v>
      </c>
    </row>
    <row r="57" spans="3:7">
      <c r="C57" s="17">
        <v>2</v>
      </c>
      <c r="D57">
        <v>75</v>
      </c>
      <c r="E57" s="17">
        <v>4.2859999999999996</v>
      </c>
    </row>
    <row r="58" spans="3:7">
      <c r="C58" s="17">
        <v>3</v>
      </c>
      <c r="D58">
        <v>100</v>
      </c>
      <c r="E58" s="17">
        <v>5.4020000000000001</v>
      </c>
    </row>
  </sheetData>
  <mergeCells count="15">
    <mergeCell ref="E44:E46"/>
    <mergeCell ref="F44:F46"/>
    <mergeCell ref="E22:F22"/>
    <mergeCell ref="C31:D31"/>
    <mergeCell ref="C32:D32"/>
    <mergeCell ref="C33:D33"/>
    <mergeCell ref="C34:D34"/>
    <mergeCell ref="C35:D35"/>
    <mergeCell ref="B21:C21"/>
    <mergeCell ref="E21:F21"/>
    <mergeCell ref="B2:C2"/>
    <mergeCell ref="E2:F2"/>
    <mergeCell ref="B3:C3"/>
    <mergeCell ref="E3:F3"/>
    <mergeCell ref="B20:C20"/>
  </mergeCells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12" ma:contentTypeDescription="Create a new document." ma:contentTypeScope="" ma:versionID="cefb97073f17f4949f6db07a7f5c2beb">
  <xsd:schema xmlns:xsd="http://www.w3.org/2001/XMLSchema" xmlns:xs="http://www.w3.org/2001/XMLSchema" xmlns:p="http://schemas.microsoft.com/office/2006/metadata/properties" xmlns:ns2="555ab46e-7eb4-483d-9bf9-65aa9b4bd404" xmlns:ns3="2826d825-9975-4e8e-82ef-3010d0ee5d36" targetNamespace="http://schemas.microsoft.com/office/2006/metadata/properties" ma:root="true" ma:fieldsID="7711178dc64d05ade9573db6f2f9c3c1" ns2:_="" ns3:_="">
    <xsd:import namespace="555ab46e-7eb4-483d-9bf9-65aa9b4bd404"/>
    <xsd:import namespace="2826d825-9975-4e8e-82ef-3010d0ee5d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b320ae-92a6-4797-b55e-40c27cb500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6d825-9975-4e8e-82ef-3010d0ee5d3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4b6b624-d377-429f-8161-63c8061ad22f}" ma:internalName="TaxCatchAll" ma:showField="CatchAllData" ma:web="2826d825-9975-4e8e-82ef-3010d0ee5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6d825-9975-4e8e-82ef-3010d0ee5d36" xsi:nil="true"/>
    <lcf76f155ced4ddcb4097134ff3c332f xmlns="555ab46e-7eb4-483d-9bf9-65aa9b4bd4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EFCEB1-1B9F-4A8C-9F60-DA56D28CF681}"/>
</file>

<file path=customXml/itemProps2.xml><?xml version="1.0" encoding="utf-8"?>
<ds:datastoreItem xmlns:ds="http://schemas.openxmlformats.org/officeDocument/2006/customXml" ds:itemID="{7D3CE905-A169-48F7-962C-A37B440DA0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F54A6B-805F-47EA-BF74-7B036EAB23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Design Info</vt:lpstr>
      <vt:lpstr>Pullout Resistance Test</vt:lpstr>
      <vt:lpstr>'Design Info'!_Hlk113691264</vt:lpstr>
      <vt:lpstr>_Hlk113691264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Fabrizia Trovato</dc:creator>
  <cp:keywords/>
  <dc:description/>
  <cp:lastModifiedBy>Fabrizia Trovato</cp:lastModifiedBy>
  <cp:revision/>
  <dcterms:created xsi:type="dcterms:W3CDTF">2021-06-16T18:04:44Z</dcterms:created>
  <dcterms:modified xsi:type="dcterms:W3CDTF">2022-01-04T14:39:36Z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  <property fmtid="{D5CDD505-2E9C-101B-9397-08002B2CF9AE}" pid="3" name="Order">
    <vt:r8>8310500</vt:r8>
  </property>
</Properties>
</file>