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FIG 6" sheetId="1" r:id="rId1"/>
    <sheet name="FIG 8" sheetId="2" r:id="rId2"/>
    <sheet name="FIG 11 " sheetId="3" r:id="rId3"/>
    <sheet name="FIG 12" sheetId="4" r:id="rId4"/>
    <sheet name="FIG 13" sheetId="5" r:id="rId5"/>
  </sheets>
  <externalReferences>
    <externalReference r:id="rId8"/>
    <externalReference r:id="rId9"/>
  </externalReferences>
  <definedNames>
    <definedName name="e0" localSheetId="2">'FIG 11 '!#REF!</definedName>
    <definedName name="e0">'[2]clasif-NSPT-E'!#REF!</definedName>
    <definedName name="gs">'[2]help'!#REF!</definedName>
    <definedName name="_xlnm.Print_Area" localSheetId="2">'FIG 11 '!#REF!</definedName>
    <definedName name="_xlnm.Print_Area" localSheetId="3">'FIG 12'!$A$1:$M$7</definedName>
    <definedName name="_xlnm.Print_Area" localSheetId="4">'FIG 13'!#REF!</definedName>
    <definedName name="sat1">'[2]help'!#REF!</definedName>
    <definedName name="sat2">'[2]help'!#REF!</definedName>
  </definedNames>
  <calcPr fullCalcOnLoad="1"/>
</workbook>
</file>

<file path=xl/sharedStrings.xml><?xml version="1.0" encoding="utf-8"?>
<sst xmlns="http://schemas.openxmlformats.org/spreadsheetml/2006/main" count="130" uniqueCount="61">
  <si>
    <t>TOP</t>
  </si>
  <si>
    <t>BASE</t>
  </si>
  <si>
    <t>(m)</t>
  </si>
  <si>
    <t>MPa</t>
  </si>
  <si>
    <t>γ</t>
  </si>
  <si>
    <t>(MPa)</t>
  </si>
  <si>
    <t>σt</t>
  </si>
  <si>
    <t>σci</t>
  </si>
  <si>
    <t>Mean value</t>
  </si>
  <si>
    <t>Standard Deviation</t>
  </si>
  <si>
    <t>Min Value</t>
  </si>
  <si>
    <t>Max Value</t>
  </si>
  <si>
    <t>Test Number</t>
  </si>
  <si>
    <t>Bin</t>
  </si>
  <si>
    <t>Frequency</t>
  </si>
  <si>
    <t>Cumulative %</t>
  </si>
  <si>
    <t>BOREHOLE</t>
  </si>
  <si>
    <t>SAMPLE DEPTH</t>
  </si>
  <si>
    <t>BOREHOLE No</t>
  </si>
  <si>
    <r>
      <t>kN/m</t>
    </r>
    <r>
      <rPr>
        <b/>
        <vertAlign val="superscript"/>
        <sz val="10"/>
        <rFont val="Arial"/>
        <family val="2"/>
      </rPr>
      <t>3</t>
    </r>
  </si>
  <si>
    <t>G1</t>
  </si>
  <si>
    <t>G2</t>
  </si>
  <si>
    <t>G3</t>
  </si>
  <si>
    <t>G4</t>
  </si>
  <si>
    <t>G5</t>
  </si>
  <si>
    <t>G10</t>
  </si>
  <si>
    <t>G11</t>
  </si>
  <si>
    <t>G12</t>
  </si>
  <si>
    <t>G13</t>
  </si>
  <si>
    <t>G14</t>
  </si>
  <si>
    <t>G15</t>
  </si>
  <si>
    <t>G16</t>
  </si>
  <si>
    <t>LVDT DISPLACEMENT READING</t>
  </si>
  <si>
    <t>HYDRAULIC</t>
  </si>
  <si>
    <t>PRESSURE</t>
  </si>
  <si>
    <t>NEAR</t>
  </si>
  <si>
    <t>FAR</t>
  </si>
  <si>
    <t>s (H&amp;B)</t>
  </si>
  <si>
    <t>s(RMi)</t>
  </si>
  <si>
    <t>m (H&amp;B)</t>
  </si>
  <si>
    <t>m (RMi)</t>
  </si>
  <si>
    <t>SS1</t>
  </si>
  <si>
    <t>SS2</t>
  </si>
  <si>
    <t>SS3</t>
  </si>
  <si>
    <t>SS4</t>
  </si>
  <si>
    <t>RQD (%)</t>
  </si>
  <si>
    <t>DEPTH (Average)</t>
  </si>
  <si>
    <t>Borehole</t>
  </si>
  <si>
    <t>AVERAGE</t>
  </si>
  <si>
    <t>mm</t>
  </si>
  <si>
    <t>σcm (H&amp;B)</t>
  </si>
  <si>
    <t>σcm (RMi)</t>
  </si>
  <si>
    <t>Bedding</t>
  </si>
  <si>
    <t>More</t>
  </si>
  <si>
    <t>Joints</t>
  </si>
  <si>
    <t>SS3 Fracture Zones</t>
  </si>
  <si>
    <t>Ed</t>
  </si>
  <si>
    <t>Em</t>
  </si>
  <si>
    <t>(GPa)</t>
  </si>
  <si>
    <t>(a)</t>
  </si>
  <si>
    <t>(b)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</si>
</sst>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"/>
    <numFmt numFmtId="181" formatCode="0.000"/>
    <numFmt numFmtId="182" formatCode="0.0000"/>
    <numFmt numFmtId="183" formatCode="0.000000"/>
    <numFmt numFmtId="184" formatCode="0.00000"/>
    <numFmt numFmtId="185" formatCode="0.000E+00"/>
    <numFmt numFmtId="186" formatCode="0.0000E+00"/>
    <numFmt numFmtId="187" formatCode="0.0E+00"/>
    <numFmt numFmtId="188" formatCode="0.E+00"/>
    <numFmt numFmtId="189" formatCode="0.0000000000"/>
    <numFmt numFmtId="190" formatCode="0.00000000000"/>
    <numFmt numFmtId="191" formatCode="0.000000000"/>
    <numFmt numFmtId="192" formatCode="0.00000000"/>
    <numFmt numFmtId="193" formatCode="0.000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_-* #,##0.0\ _Δ_ρ_χ_-;\-* #,##0.0\ _Δ_ρ_χ_-;_-* &quot;-&quot;??\ _Δ_ρ_χ_-;_-@_-"/>
    <numFmt numFmtId="198" formatCode="_-* #,##0\ _Δ_ρ_χ_-;\-* #,##0\ _Δ_ρ_χ_-;_-* &quot;-&quot;??\ _Δ_ρ_χ_-;_-@_-"/>
    <numFmt numFmtId="199" formatCode="_-* #,##0.0\ _€_-;\-* #,##0.0\ _€_-;_-* &quot;-&quot;?\ _€_-;_-@_-"/>
    <numFmt numFmtId="200" formatCode="0.0%"/>
    <numFmt numFmtId="201" formatCode="mm/dd/yy"/>
    <numFmt numFmtId="202" formatCode="0.000000000000"/>
    <numFmt numFmtId="203" formatCode="_-* #,##0.000\ _€_-;\-* #,##0.000\ _€_-;_-* &quot;-&quot;??\ _€_-;_-@_-"/>
    <numFmt numFmtId="204" formatCode="_-* #,##0.0000\ _€_-;\-* #,##0.0000\ _€_-;_-* &quot;-&quot;??\ _€_-;_-@_-"/>
    <numFmt numFmtId="205" formatCode="_-* #,##0.0000\ _€_-;\-* #,##0.0000\ _€_-;_-* &quot;-&quot;????\ _€_-;_-@_-"/>
    <numFmt numFmtId="206" formatCode="[$€-2]\ #,##0.00_);[Red]\([$€-2]\ #,##0.00\)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.75"/>
      <color indexed="8"/>
      <name val="Arial"/>
      <family val="0"/>
    </font>
    <font>
      <sz val="2.25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b/>
      <vertAlign val="subscript"/>
      <sz val="9"/>
      <color indexed="8"/>
      <name val="Arial"/>
      <family val="0"/>
    </font>
    <font>
      <vertAlign val="subscript"/>
      <sz val="9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4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/>
    </xf>
    <xf numFmtId="2" fontId="4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2" fontId="0" fillId="0" borderId="15" xfId="0" applyNumberForma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0" fontId="3" fillId="0" borderId="18" xfId="0" applyFont="1" applyBorder="1" applyAlignment="1">
      <alignment/>
    </xf>
    <xf numFmtId="2" fontId="0" fillId="0" borderId="19" xfId="0" applyNumberFormat="1" applyBorder="1" applyAlignment="1">
      <alignment horizontal="center"/>
    </xf>
    <xf numFmtId="0" fontId="5" fillId="0" borderId="20" xfId="0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/>
    </xf>
    <xf numFmtId="2" fontId="0" fillId="0" borderId="23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3" fillId="0" borderId="24" xfId="0" applyFont="1" applyBorder="1" applyAlignment="1">
      <alignment/>
    </xf>
    <xf numFmtId="2" fontId="0" fillId="0" borderId="25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2" fontId="0" fillId="0" borderId="19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8" xfId="0" applyBorder="1" applyAlignment="1">
      <alignment/>
    </xf>
    <xf numFmtId="0" fontId="5" fillId="0" borderId="28" xfId="0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30" xfId="0" applyBorder="1" applyAlignment="1">
      <alignment/>
    </xf>
    <xf numFmtId="2" fontId="0" fillId="0" borderId="26" xfId="0" applyNumberFormat="1" applyBorder="1" applyAlignment="1">
      <alignment horizontal="center"/>
    </xf>
    <xf numFmtId="180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31" xfId="0" applyFill="1" applyBorder="1" applyAlignment="1">
      <alignment/>
    </xf>
    <xf numFmtId="0" fontId="7" fillId="0" borderId="32" xfId="0" applyFont="1" applyFill="1" applyBorder="1" applyAlignment="1">
      <alignment horizontal="center"/>
    </xf>
    <xf numFmtId="10" fontId="0" fillId="0" borderId="0" xfId="0" applyNumberFormat="1" applyFill="1" applyBorder="1" applyAlignment="1">
      <alignment/>
    </xf>
    <xf numFmtId="10" fontId="0" fillId="0" borderId="31" xfId="0" applyNumberFormat="1" applyFill="1" applyBorder="1" applyAlignment="1">
      <alignment/>
    </xf>
    <xf numFmtId="0" fontId="9" fillId="0" borderId="0" xfId="0" applyFont="1" applyFill="1" applyBorder="1" applyAlignment="1">
      <alignment/>
    </xf>
    <xf numFmtId="180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33" xfId="0" applyNumberFormat="1" applyFont="1" applyBorder="1" applyAlignment="1">
      <alignment horizontal="center" vertical="center" wrapText="1"/>
    </xf>
    <xf numFmtId="2" fontId="4" fillId="0" borderId="33" xfId="0" applyNumberFormat="1" applyFont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0" fontId="6" fillId="0" borderId="34" xfId="0" applyFont="1" applyBorder="1" applyAlignment="1">
      <alignment/>
    </xf>
    <xf numFmtId="180" fontId="0" fillId="0" borderId="29" xfId="0" applyNumberFormat="1" applyBorder="1" applyAlignment="1">
      <alignment/>
    </xf>
    <xf numFmtId="2" fontId="0" fillId="0" borderId="35" xfId="0" applyNumberFormat="1" applyBorder="1" applyAlignment="1">
      <alignment horizontal="center"/>
    </xf>
    <xf numFmtId="180" fontId="0" fillId="0" borderId="19" xfId="0" applyNumberFormat="1" applyBorder="1" applyAlignment="1">
      <alignment/>
    </xf>
    <xf numFmtId="2" fontId="4" fillId="0" borderId="27" xfId="0" applyNumberFormat="1" applyFont="1" applyBorder="1" applyAlignment="1">
      <alignment horizontal="center"/>
    </xf>
    <xf numFmtId="2" fontId="0" fillId="0" borderId="27" xfId="0" applyNumberFormat="1" applyBorder="1" applyAlignment="1">
      <alignment/>
    </xf>
    <xf numFmtId="2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31" xfId="0" applyBorder="1" applyAlignment="1">
      <alignment/>
    </xf>
    <xf numFmtId="2" fontId="0" fillId="0" borderId="33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0" xfId="0" applyBorder="1" applyAlignment="1">
      <alignment/>
    </xf>
    <xf numFmtId="2" fontId="0" fillId="0" borderId="35" xfId="0" applyNumberFormat="1" applyBorder="1" applyAlignment="1">
      <alignment/>
    </xf>
    <xf numFmtId="2" fontId="4" fillId="0" borderId="29" xfId="0" applyNumberFormat="1" applyFont="1" applyBorder="1" applyAlignment="1">
      <alignment horizontal="center" vertical="center" wrapText="1"/>
    </xf>
    <xf numFmtId="180" fontId="4" fillId="0" borderId="29" xfId="0" applyNumberFormat="1" applyFont="1" applyBorder="1" applyAlignment="1">
      <alignment horizontal="center" vertical="center"/>
    </xf>
    <xf numFmtId="2" fontId="4" fillId="0" borderId="3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81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2" fontId="4" fillId="0" borderId="3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4" fillId="0" borderId="38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2" fontId="0" fillId="0" borderId="35" xfId="0" applyNumberForma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180" fontId="0" fillId="0" borderId="0" xfId="0" applyNumberFormat="1" applyBorder="1" applyAlignment="1">
      <alignment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42" xfId="0" applyNumberFormat="1" applyBorder="1" applyAlignment="1">
      <alignment/>
    </xf>
    <xf numFmtId="180" fontId="0" fillId="0" borderId="43" xfId="0" applyNumberFormat="1" applyBorder="1" applyAlignment="1">
      <alignment/>
    </xf>
    <xf numFmtId="180" fontId="0" fillId="0" borderId="44" xfId="0" applyNumberFormat="1" applyBorder="1" applyAlignment="1">
      <alignment/>
    </xf>
    <xf numFmtId="180" fontId="0" fillId="0" borderId="45" xfId="0" applyNumberFormat="1" applyBorder="1" applyAlignment="1">
      <alignment/>
    </xf>
    <xf numFmtId="180" fontId="0" fillId="0" borderId="46" xfId="0" applyNumberFormat="1" applyBorder="1" applyAlignment="1">
      <alignment/>
    </xf>
    <xf numFmtId="180" fontId="0" fillId="0" borderId="47" xfId="0" applyNumberFormat="1" applyBorder="1" applyAlignment="1">
      <alignment/>
    </xf>
    <xf numFmtId="180" fontId="0" fillId="0" borderId="48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80" fontId="0" fillId="0" borderId="45" xfId="0" applyNumberFormat="1" applyFont="1" applyBorder="1" applyAlignment="1">
      <alignment/>
    </xf>
    <xf numFmtId="180" fontId="0" fillId="0" borderId="44" xfId="0" applyNumberFormat="1" applyFont="1" applyBorder="1" applyAlignment="1">
      <alignment/>
    </xf>
    <xf numFmtId="2" fontId="12" fillId="0" borderId="17" xfId="0" applyNumberFormat="1" applyFont="1" applyBorder="1" applyAlignment="1">
      <alignment vertical="center"/>
    </xf>
    <xf numFmtId="2" fontId="12" fillId="0" borderId="26" xfId="0" applyNumberFormat="1" applyFont="1" applyBorder="1" applyAlignment="1">
      <alignment vertical="center"/>
    </xf>
    <xf numFmtId="2" fontId="12" fillId="0" borderId="44" xfId="0" applyNumberFormat="1" applyFont="1" applyBorder="1" applyAlignment="1">
      <alignment vertical="center"/>
    </xf>
    <xf numFmtId="2" fontId="12" fillId="0" borderId="49" xfId="0" applyNumberFormat="1" applyFont="1" applyBorder="1" applyAlignment="1">
      <alignment vertical="center"/>
    </xf>
    <xf numFmtId="2" fontId="0" fillId="0" borderId="46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0" fillId="0" borderId="10" xfId="0" applyFont="1" applyBorder="1" applyAlignment="1">
      <alignment/>
    </xf>
    <xf numFmtId="181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1" fontId="0" fillId="0" borderId="10" xfId="0" applyNumberFormat="1" applyFont="1" applyBorder="1" applyAlignment="1">
      <alignment vertical="center" wrapText="1"/>
    </xf>
    <xf numFmtId="2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'[1]RQD'!$L$33:$L$53</c:f>
              <c:numCache>
                <c:ptCount val="21"/>
                <c:pt idx="0">
                  <c:v>26.082494969818903</c:v>
                </c:pt>
                <c:pt idx="1">
                  <c:v>38.03571428571428</c:v>
                </c:pt>
                <c:pt idx="2">
                  <c:v>47.75</c:v>
                </c:pt>
                <c:pt idx="3">
                  <c:v>38.6046511627907</c:v>
                </c:pt>
                <c:pt idx="4">
                  <c:v>22.347826086956523</c:v>
                </c:pt>
                <c:pt idx="5">
                  <c:v>16.923076923076923</c:v>
                </c:pt>
                <c:pt idx="6">
                  <c:v>20.103448275862064</c:v>
                </c:pt>
                <c:pt idx="7">
                  <c:v>18.228571428571435</c:v>
                </c:pt>
                <c:pt idx="8">
                  <c:v>8.621621621621635</c:v>
                </c:pt>
                <c:pt idx="9">
                  <c:v>6.481481481481492</c:v>
                </c:pt>
                <c:pt idx="10">
                  <c:v>39.94117647058828</c:v>
                </c:pt>
                <c:pt idx="11">
                  <c:v>57.66666666666666</c:v>
                </c:pt>
                <c:pt idx="12">
                  <c:v>66.82758620689653</c:v>
                </c:pt>
                <c:pt idx="13">
                  <c:v>56.87037037037032</c:v>
                </c:pt>
                <c:pt idx="14">
                  <c:v>45.83333333333328</c:v>
                </c:pt>
                <c:pt idx="15">
                  <c:v>62.606060606060566</c:v>
                </c:pt>
                <c:pt idx="16">
                  <c:v>76.89285714285714</c:v>
                </c:pt>
                <c:pt idx="17">
                  <c:v>69.58490566037736</c:v>
                </c:pt>
                <c:pt idx="18">
                  <c:v>52.714285714285715</c:v>
                </c:pt>
                <c:pt idx="19">
                  <c:v>45</c:v>
                </c:pt>
                <c:pt idx="20">
                  <c:v>48</c:v>
                </c:pt>
              </c:numCache>
            </c:numRef>
          </c:xVal>
          <c:yVal>
            <c:numRef>
              <c:f>'[1]RQD'!$D$33:$D$53</c:f>
              <c:numCache>
                <c:ptCount val="21"/>
                <c:pt idx="0">
                  <c:v>21.65</c:v>
                </c:pt>
                <c:pt idx="1">
                  <c:v>23.1</c:v>
                </c:pt>
                <c:pt idx="2">
                  <c:v>24.45</c:v>
                </c:pt>
                <c:pt idx="3">
                  <c:v>25.5</c:v>
                </c:pt>
                <c:pt idx="4">
                  <c:v>26.6</c:v>
                </c:pt>
                <c:pt idx="5">
                  <c:v>27.799999999999997</c:v>
                </c:pt>
                <c:pt idx="6">
                  <c:v>28.549999999999997</c:v>
                </c:pt>
                <c:pt idx="7">
                  <c:v>29.25</c:v>
                </c:pt>
                <c:pt idx="8">
                  <c:v>30.3</c:v>
                </c:pt>
                <c:pt idx="9">
                  <c:v>31.1</c:v>
                </c:pt>
                <c:pt idx="10">
                  <c:v>31.65</c:v>
                </c:pt>
                <c:pt idx="11">
                  <c:v>32.8</c:v>
                </c:pt>
                <c:pt idx="12">
                  <c:v>34.35</c:v>
                </c:pt>
                <c:pt idx="13">
                  <c:v>35.7</c:v>
                </c:pt>
                <c:pt idx="14">
                  <c:v>37.05</c:v>
                </c:pt>
                <c:pt idx="15">
                  <c:v>38.7</c:v>
                </c:pt>
                <c:pt idx="16">
                  <c:v>40.35</c:v>
                </c:pt>
                <c:pt idx="17">
                  <c:v>41.5</c:v>
                </c:pt>
                <c:pt idx="18">
                  <c:v>43</c:v>
                </c:pt>
                <c:pt idx="19">
                  <c:v>45</c:v>
                </c:pt>
                <c:pt idx="20">
                  <c:v>47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'[1]RQD'!$F$33:$F$53</c:f>
              <c:numCache>
                <c:ptCount val="21"/>
                <c:pt idx="0">
                  <c:v>10</c:v>
                </c:pt>
                <c:pt idx="1">
                  <c:v>46</c:v>
                </c:pt>
                <c:pt idx="2">
                  <c:v>48</c:v>
                </c:pt>
                <c:pt idx="3">
                  <c:v>50</c:v>
                </c:pt>
                <c:pt idx="4">
                  <c:v>11</c:v>
                </c:pt>
                <c:pt idx="5">
                  <c:v>22</c:v>
                </c:pt>
                <c:pt idx="6">
                  <c:v>0</c:v>
                </c:pt>
                <c:pt idx="7">
                  <c:v>29</c:v>
                </c:pt>
                <c:pt idx="8">
                  <c:v>0</c:v>
                </c:pt>
                <c:pt idx="9">
                  <c:v>0</c:v>
                </c:pt>
                <c:pt idx="10">
                  <c:v>35</c:v>
                </c:pt>
                <c:pt idx="11">
                  <c:v>56</c:v>
                </c:pt>
                <c:pt idx="12">
                  <c:v>71</c:v>
                </c:pt>
                <c:pt idx="13">
                  <c:v>73</c:v>
                </c:pt>
                <c:pt idx="14">
                  <c:v>8</c:v>
                </c:pt>
                <c:pt idx="15">
                  <c:v>76</c:v>
                </c:pt>
                <c:pt idx="16">
                  <c:v>76</c:v>
                </c:pt>
                <c:pt idx="17">
                  <c:v>81</c:v>
                </c:pt>
                <c:pt idx="18">
                  <c:v>54</c:v>
                </c:pt>
                <c:pt idx="19">
                  <c:v>36</c:v>
                </c:pt>
                <c:pt idx="20">
                  <c:v>54</c:v>
                </c:pt>
              </c:numCache>
            </c:numRef>
          </c:xVal>
          <c:yVal>
            <c:numRef>
              <c:f>'[1]RQD'!$D$33:$D$53</c:f>
              <c:numCache>
                <c:ptCount val="21"/>
                <c:pt idx="0">
                  <c:v>21.65</c:v>
                </c:pt>
                <c:pt idx="1">
                  <c:v>23.1</c:v>
                </c:pt>
                <c:pt idx="2">
                  <c:v>24.45</c:v>
                </c:pt>
                <c:pt idx="3">
                  <c:v>25.5</c:v>
                </c:pt>
                <c:pt idx="4">
                  <c:v>26.6</c:v>
                </c:pt>
                <c:pt idx="5">
                  <c:v>27.799999999999997</c:v>
                </c:pt>
                <c:pt idx="6">
                  <c:v>28.549999999999997</c:v>
                </c:pt>
                <c:pt idx="7">
                  <c:v>29.25</c:v>
                </c:pt>
                <c:pt idx="8">
                  <c:v>30.3</c:v>
                </c:pt>
                <c:pt idx="9">
                  <c:v>31.1</c:v>
                </c:pt>
                <c:pt idx="10">
                  <c:v>31.65</c:v>
                </c:pt>
                <c:pt idx="11">
                  <c:v>32.8</c:v>
                </c:pt>
                <c:pt idx="12">
                  <c:v>34.35</c:v>
                </c:pt>
                <c:pt idx="13">
                  <c:v>35.7</c:v>
                </c:pt>
                <c:pt idx="14">
                  <c:v>37.05</c:v>
                </c:pt>
                <c:pt idx="15">
                  <c:v>38.7</c:v>
                </c:pt>
                <c:pt idx="16">
                  <c:v>40.35</c:v>
                </c:pt>
                <c:pt idx="17">
                  <c:v>41.5</c:v>
                </c:pt>
                <c:pt idx="18">
                  <c:v>43</c:v>
                </c:pt>
                <c:pt idx="19">
                  <c:v>45</c:v>
                </c:pt>
                <c:pt idx="20">
                  <c:v>47</c:v>
                </c:pt>
              </c:numCache>
            </c:numRef>
          </c:yVal>
          <c:smooth val="0"/>
        </c:ser>
        <c:axId val="47740598"/>
        <c:axId val="27012199"/>
      </c:scatterChart>
      <c:valAx>
        <c:axId val="4774059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Εξομαλυμένα </a:t>
                </a:r>
                <a:r>
                  <a: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RQD (%) </a:t>
                </a:r>
                <a:r>
                  <a: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Γ2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12199"/>
        <c:crosses val="autoZero"/>
        <c:crossBetween val="midCat"/>
        <c:dispUnits/>
        <c:majorUnit val="20"/>
        <c:minorUnit val="5"/>
      </c:valAx>
      <c:valAx>
        <c:axId val="27012199"/>
        <c:scaling>
          <c:orientation val="maxMin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Βάθος (</a:t>
                </a:r>
                <a:r>
                  <a: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40598"/>
        <c:crosses val="autoZero"/>
        <c:crossBetween val="midCat"/>
        <c:dispUnits/>
        <c:majorUnit val="10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'[1]RQD'!$L$57:$L$74</c:f>
              <c:numCache>
                <c:ptCount val="18"/>
                <c:pt idx="0">
                  <c:v>83.18461538461537</c:v>
                </c:pt>
                <c:pt idx="1">
                  <c:v>71.06451612903227</c:v>
                </c:pt>
                <c:pt idx="2">
                  <c:v>56.91666666666668</c:v>
                </c:pt>
                <c:pt idx="3">
                  <c:v>29.33333333333334</c:v>
                </c:pt>
                <c:pt idx="4">
                  <c:v>23.260869565217387</c:v>
                </c:pt>
                <c:pt idx="5">
                  <c:v>52.971428571428554</c:v>
                </c:pt>
                <c:pt idx="6">
                  <c:v>73.07142857142857</c:v>
                </c:pt>
                <c:pt idx="7">
                  <c:v>75.05555555555556</c:v>
                </c:pt>
                <c:pt idx="8">
                  <c:v>64.07766990291262</c:v>
                </c:pt>
                <c:pt idx="9">
                  <c:v>51.32941176470588</c:v>
                </c:pt>
                <c:pt idx="10">
                  <c:v>59.136842105263156</c:v>
                </c:pt>
                <c:pt idx="11">
                  <c:v>67.25000000000001</c:v>
                </c:pt>
                <c:pt idx="12">
                  <c:v>64.22222222222224</c:v>
                </c:pt>
                <c:pt idx="13">
                  <c:v>49.87128712871288</c:v>
                </c:pt>
                <c:pt idx="14">
                  <c:v>47.28915662650602</c:v>
                </c:pt>
                <c:pt idx="15">
                  <c:v>58.87640449438202</c:v>
                </c:pt>
                <c:pt idx="16">
                  <c:v>60.00961538461539</c:v>
                </c:pt>
                <c:pt idx="17">
                  <c:v>57.614457831325296</c:v>
                </c:pt>
              </c:numCache>
            </c:numRef>
          </c:xVal>
          <c:yVal>
            <c:numRef>
              <c:f>'[1]RQD'!$D$57:$D$74</c:f>
              <c:numCache>
                <c:ptCount val="18"/>
                <c:pt idx="0">
                  <c:v>10.3</c:v>
                </c:pt>
                <c:pt idx="1">
                  <c:v>11.65</c:v>
                </c:pt>
                <c:pt idx="2">
                  <c:v>13.4</c:v>
                </c:pt>
                <c:pt idx="3">
                  <c:v>15.25</c:v>
                </c:pt>
                <c:pt idx="4">
                  <c:v>17</c:v>
                </c:pt>
                <c:pt idx="5">
                  <c:v>18.700000000000003</c:v>
                </c:pt>
                <c:pt idx="6">
                  <c:v>20.5</c:v>
                </c:pt>
                <c:pt idx="7">
                  <c:v>22.9</c:v>
                </c:pt>
                <c:pt idx="8">
                  <c:v>25.9</c:v>
                </c:pt>
                <c:pt idx="9">
                  <c:v>28.049999999999997</c:v>
                </c:pt>
                <c:pt idx="10">
                  <c:v>30.15</c:v>
                </c:pt>
                <c:pt idx="11">
                  <c:v>32.8</c:v>
                </c:pt>
                <c:pt idx="12">
                  <c:v>35.35</c:v>
                </c:pt>
                <c:pt idx="13">
                  <c:v>38.2</c:v>
                </c:pt>
                <c:pt idx="14">
                  <c:v>40.400000000000006</c:v>
                </c:pt>
                <c:pt idx="15">
                  <c:v>42.35</c:v>
                </c:pt>
                <c:pt idx="16">
                  <c:v>44.85</c:v>
                </c:pt>
                <c:pt idx="17">
                  <c:v>47.55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'[1]RQD'!$F$57:$F$74</c:f>
              <c:numCache>
                <c:ptCount val="18"/>
                <c:pt idx="0">
                  <c:v>95</c:v>
                </c:pt>
                <c:pt idx="1">
                  <c:v>63</c:v>
                </c:pt>
                <c:pt idx="2">
                  <c:v>73</c:v>
                </c:pt>
                <c:pt idx="3">
                  <c:v>21</c:v>
                </c:pt>
                <c:pt idx="4">
                  <c:v>0</c:v>
                </c:pt>
                <c:pt idx="5">
                  <c:v>67</c:v>
                </c:pt>
                <c:pt idx="6">
                  <c:v>72</c:v>
                </c:pt>
                <c:pt idx="7">
                  <c:v>78</c:v>
                </c:pt>
                <c:pt idx="8">
                  <c:v>71</c:v>
                </c:pt>
                <c:pt idx="9">
                  <c:v>0</c:v>
                </c:pt>
                <c:pt idx="10">
                  <c:v>77</c:v>
                </c:pt>
                <c:pt idx="11">
                  <c:v>48</c:v>
                </c:pt>
                <c:pt idx="12">
                  <c:v>91</c:v>
                </c:pt>
                <c:pt idx="13">
                  <c:v>29</c:v>
                </c:pt>
                <c:pt idx="14">
                  <c:v>60</c:v>
                </c:pt>
                <c:pt idx="15">
                  <c:v>55</c:v>
                </c:pt>
                <c:pt idx="16">
                  <c:v>66</c:v>
                </c:pt>
                <c:pt idx="17">
                  <c:v>54</c:v>
                </c:pt>
              </c:numCache>
            </c:numRef>
          </c:xVal>
          <c:yVal>
            <c:numRef>
              <c:f>'[1]RQD'!$D$57:$D$74</c:f>
              <c:numCache>
                <c:ptCount val="18"/>
                <c:pt idx="0">
                  <c:v>10.3</c:v>
                </c:pt>
                <c:pt idx="1">
                  <c:v>11.65</c:v>
                </c:pt>
                <c:pt idx="2">
                  <c:v>13.4</c:v>
                </c:pt>
                <c:pt idx="3">
                  <c:v>15.25</c:v>
                </c:pt>
                <c:pt idx="4">
                  <c:v>17</c:v>
                </c:pt>
                <c:pt idx="5">
                  <c:v>18.700000000000003</c:v>
                </c:pt>
                <c:pt idx="6">
                  <c:v>20.5</c:v>
                </c:pt>
                <c:pt idx="7">
                  <c:v>22.9</c:v>
                </c:pt>
                <c:pt idx="8">
                  <c:v>25.9</c:v>
                </c:pt>
                <c:pt idx="9">
                  <c:v>28.049999999999997</c:v>
                </c:pt>
                <c:pt idx="10">
                  <c:v>30.15</c:v>
                </c:pt>
                <c:pt idx="11">
                  <c:v>32.8</c:v>
                </c:pt>
                <c:pt idx="12">
                  <c:v>35.35</c:v>
                </c:pt>
                <c:pt idx="13">
                  <c:v>38.2</c:v>
                </c:pt>
                <c:pt idx="14">
                  <c:v>40.400000000000006</c:v>
                </c:pt>
                <c:pt idx="15">
                  <c:v>42.35</c:v>
                </c:pt>
                <c:pt idx="16">
                  <c:v>44.85</c:v>
                </c:pt>
                <c:pt idx="17">
                  <c:v>47.55</c:v>
                </c:pt>
              </c:numCache>
            </c:numRef>
          </c:yVal>
          <c:smooth val="0"/>
        </c:ser>
        <c:axId val="41783200"/>
        <c:axId val="40504481"/>
      </c:scatterChart>
      <c:valAx>
        <c:axId val="4178320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Εξομαλυμένα </a:t>
                </a: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RQD (%) </a:t>
                </a: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Γ3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04481"/>
        <c:crosses val="autoZero"/>
        <c:crossBetween val="midCat"/>
        <c:dispUnits/>
        <c:majorUnit val="20"/>
        <c:minorUnit val="5"/>
      </c:valAx>
      <c:valAx>
        <c:axId val="40504481"/>
        <c:scaling>
          <c:orientation val="maxMin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Βάθος (</a:t>
                </a: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83200"/>
        <c:crosses val="autoZero"/>
        <c:crossBetween val="midCat"/>
        <c:dispUnits/>
        <c:majorUnit val="10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'[1]RQD'!$L$79:$L$155</c:f>
              <c:numCache>
                <c:ptCount val="77"/>
                <c:pt idx="0">
                  <c:v>35.23728813559322</c:v>
                </c:pt>
                <c:pt idx="1">
                  <c:v>40.28169014084507</c:v>
                </c:pt>
                <c:pt idx="2">
                  <c:v>50.43055555555556</c:v>
                </c:pt>
                <c:pt idx="3">
                  <c:v>50.885714285714286</c:v>
                </c:pt>
                <c:pt idx="4">
                  <c:v>45.60294117647059</c:v>
                </c:pt>
                <c:pt idx="5">
                  <c:v>45.41379310344828</c:v>
                </c:pt>
                <c:pt idx="6">
                  <c:v>48.5686274509804</c:v>
                </c:pt>
                <c:pt idx="7">
                  <c:v>59.866666666666674</c:v>
                </c:pt>
                <c:pt idx="8">
                  <c:v>70.90140845070424</c:v>
                </c:pt>
                <c:pt idx="9">
                  <c:v>61.0666666666667</c:v>
                </c:pt>
                <c:pt idx="10">
                  <c:v>28.6666666666667</c:v>
                </c:pt>
                <c:pt idx="11">
                  <c:v>8.170212765957443</c:v>
                </c:pt>
                <c:pt idx="12">
                  <c:v>38.08695652173909</c:v>
                </c:pt>
                <c:pt idx="13">
                  <c:v>51.05797101449272</c:v>
                </c:pt>
                <c:pt idx="14">
                  <c:v>36.88571428571428</c:v>
                </c:pt>
                <c:pt idx="15">
                  <c:v>40.220588235294116</c:v>
                </c:pt>
                <c:pt idx="16">
                  <c:v>78.59459459459462</c:v>
                </c:pt>
                <c:pt idx="17">
                  <c:v>86.9253731343284</c:v>
                </c:pt>
                <c:pt idx="18">
                  <c:v>62.16981132075482</c:v>
                </c:pt>
                <c:pt idx="19">
                  <c:v>42.936170212766015</c:v>
                </c:pt>
                <c:pt idx="20">
                  <c:v>17.285714285714313</c:v>
                </c:pt>
                <c:pt idx="21">
                  <c:v>20.290909090909057</c:v>
                </c:pt>
                <c:pt idx="22">
                  <c:v>53.21311475409834</c:v>
                </c:pt>
                <c:pt idx="23">
                  <c:v>68.30158730158732</c:v>
                </c:pt>
                <c:pt idx="24">
                  <c:v>63.12328767123288</c:v>
                </c:pt>
                <c:pt idx="25">
                  <c:v>60.55405405405405</c:v>
                </c:pt>
                <c:pt idx="26">
                  <c:v>70.08108108108107</c:v>
                </c:pt>
                <c:pt idx="27">
                  <c:v>77.6923076923077</c:v>
                </c:pt>
                <c:pt idx="28">
                  <c:v>80.49425287356321</c:v>
                </c:pt>
                <c:pt idx="29">
                  <c:v>87.80952380952381</c:v>
                </c:pt>
                <c:pt idx="30">
                  <c:v>81.06382978723401</c:v>
                </c:pt>
                <c:pt idx="31">
                  <c:v>72.80851063829785</c:v>
                </c:pt>
                <c:pt idx="32">
                  <c:v>83.42990654205606</c:v>
                </c:pt>
                <c:pt idx="33">
                  <c:v>85.57894736842105</c:v>
                </c:pt>
                <c:pt idx="34">
                  <c:v>60.000000000000064</c:v>
                </c:pt>
                <c:pt idx="35">
                  <c:v>9.16666666666668</c:v>
                </c:pt>
                <c:pt idx="36">
                  <c:v>3.829787234042545</c:v>
                </c:pt>
                <c:pt idx="37">
                  <c:v>6.315789473684197</c:v>
                </c:pt>
                <c:pt idx="38">
                  <c:v>9.210526315789464</c:v>
                </c:pt>
                <c:pt idx="39">
                  <c:v>12.545454545454545</c:v>
                </c:pt>
                <c:pt idx="40">
                  <c:v>20.833333333333336</c:v>
                </c:pt>
                <c:pt idx="41">
                  <c:v>50.50000000000007</c:v>
                </c:pt>
                <c:pt idx="42">
                  <c:v>65.87755102040825</c:v>
                </c:pt>
                <c:pt idx="43">
                  <c:v>46.75806451612908</c:v>
                </c:pt>
                <c:pt idx="44">
                  <c:v>34.48571428571429</c:v>
                </c:pt>
                <c:pt idx="45">
                  <c:v>34.31428571428573</c:v>
                </c:pt>
                <c:pt idx="46">
                  <c:v>35.878048780487816</c:v>
                </c:pt>
                <c:pt idx="47">
                  <c:v>24.790000000000013</c:v>
                </c:pt>
                <c:pt idx="48">
                  <c:v>18.12500000000001</c:v>
                </c:pt>
                <c:pt idx="49">
                  <c:v>35.961538461538474</c:v>
                </c:pt>
                <c:pt idx="50">
                  <c:v>55.77464788732395</c:v>
                </c:pt>
                <c:pt idx="51">
                  <c:v>49.605263157894726</c:v>
                </c:pt>
                <c:pt idx="52">
                  <c:v>37.06666666666667</c:v>
                </c:pt>
                <c:pt idx="53">
                  <c:v>36.92771084337351</c:v>
                </c:pt>
                <c:pt idx="54">
                  <c:v>41.117647058823536</c:v>
                </c:pt>
                <c:pt idx="55">
                  <c:v>42.31818181818183</c:v>
                </c:pt>
                <c:pt idx="56">
                  <c:v>37.10810810810814</c:v>
                </c:pt>
                <c:pt idx="57">
                  <c:v>32.71428571428574</c:v>
                </c:pt>
                <c:pt idx="58">
                  <c:v>40.76271186440679</c:v>
                </c:pt>
                <c:pt idx="59">
                  <c:v>45.25</c:v>
                </c:pt>
                <c:pt idx="60">
                  <c:v>55.75</c:v>
                </c:pt>
                <c:pt idx="61">
                  <c:v>70.25</c:v>
                </c:pt>
                <c:pt idx="62">
                  <c:v>66.18181818181819</c:v>
                </c:pt>
                <c:pt idx="63">
                  <c:v>56.11627906976745</c:v>
                </c:pt>
                <c:pt idx="64">
                  <c:v>41.05882352941178</c:v>
                </c:pt>
                <c:pt idx="65">
                  <c:v>21.117647058823525</c:v>
                </c:pt>
                <c:pt idx="66">
                  <c:v>22.12121212121213</c:v>
                </c:pt>
                <c:pt idx="67">
                  <c:v>34.46575342465753</c:v>
                </c:pt>
                <c:pt idx="68">
                  <c:v>37.59574468085106</c:v>
                </c:pt>
                <c:pt idx="69">
                  <c:v>36.15384615384629</c:v>
                </c:pt>
                <c:pt idx="70">
                  <c:v>48.885245901639706</c:v>
                </c:pt>
                <c:pt idx="71">
                  <c:v>63.589743589743755</c:v>
                </c:pt>
                <c:pt idx="72">
                  <c:v>50.985915492957645</c:v>
                </c:pt>
                <c:pt idx="73">
                  <c:v>25.491525423728735</c:v>
                </c:pt>
                <c:pt idx="74">
                  <c:v>38.64705882352924</c:v>
                </c:pt>
                <c:pt idx="75">
                  <c:v>65.93103448275848</c:v>
                </c:pt>
                <c:pt idx="76">
                  <c:v>85.62499999999997</c:v>
                </c:pt>
              </c:numCache>
            </c:numRef>
          </c:xVal>
          <c:yVal>
            <c:numRef>
              <c:f>'[1]RQD'!$D$79:$D$155</c:f>
              <c:numCache>
                <c:ptCount val="77"/>
                <c:pt idx="0">
                  <c:v>12.55</c:v>
                </c:pt>
                <c:pt idx="1">
                  <c:v>14.25</c:v>
                </c:pt>
                <c:pt idx="2">
                  <c:v>16.1</c:v>
                </c:pt>
                <c:pt idx="3">
                  <c:v>17.85</c:v>
                </c:pt>
                <c:pt idx="4">
                  <c:v>19.6</c:v>
                </c:pt>
                <c:pt idx="5">
                  <c:v>21.25</c:v>
                </c:pt>
                <c:pt idx="6">
                  <c:v>22.5</c:v>
                </c:pt>
                <c:pt idx="7">
                  <c:v>23.8</c:v>
                </c:pt>
                <c:pt idx="8">
                  <c:v>25.5</c:v>
                </c:pt>
                <c:pt idx="9">
                  <c:v>27.35</c:v>
                </c:pt>
                <c:pt idx="10">
                  <c:v>29.25</c:v>
                </c:pt>
                <c:pt idx="11">
                  <c:v>30.799999999999997</c:v>
                </c:pt>
                <c:pt idx="12">
                  <c:v>31.6</c:v>
                </c:pt>
                <c:pt idx="13">
                  <c:v>33.1</c:v>
                </c:pt>
                <c:pt idx="14">
                  <c:v>35.05</c:v>
                </c:pt>
                <c:pt idx="15">
                  <c:v>36.6</c:v>
                </c:pt>
                <c:pt idx="16">
                  <c:v>38.45</c:v>
                </c:pt>
                <c:pt idx="17">
                  <c:v>40.3</c:v>
                </c:pt>
                <c:pt idx="18">
                  <c:v>41.8</c:v>
                </c:pt>
                <c:pt idx="19">
                  <c:v>42.95</c:v>
                </c:pt>
                <c:pt idx="20">
                  <c:v>44.15</c:v>
                </c:pt>
                <c:pt idx="21">
                  <c:v>45.4</c:v>
                </c:pt>
                <c:pt idx="22">
                  <c:v>46.9</c:v>
                </c:pt>
                <c:pt idx="23">
                  <c:v>48.45</c:v>
                </c:pt>
                <c:pt idx="24">
                  <c:v>50.05</c:v>
                </c:pt>
                <c:pt idx="25">
                  <c:v>52.1</c:v>
                </c:pt>
                <c:pt idx="26">
                  <c:v>53.75</c:v>
                </c:pt>
                <c:pt idx="27">
                  <c:v>55.8</c:v>
                </c:pt>
                <c:pt idx="28">
                  <c:v>58.3</c:v>
                </c:pt>
                <c:pt idx="29">
                  <c:v>60.15</c:v>
                </c:pt>
                <c:pt idx="30">
                  <c:v>62.5</c:v>
                </c:pt>
                <c:pt idx="31">
                  <c:v>64.85</c:v>
                </c:pt>
                <c:pt idx="32">
                  <c:v>67.2</c:v>
                </c:pt>
                <c:pt idx="33">
                  <c:v>70.2</c:v>
                </c:pt>
                <c:pt idx="34">
                  <c:v>71.95</c:v>
                </c:pt>
                <c:pt idx="35">
                  <c:v>72.75</c:v>
                </c:pt>
                <c:pt idx="36">
                  <c:v>73.75</c:v>
                </c:pt>
                <c:pt idx="37">
                  <c:v>75.1</c:v>
                </c:pt>
                <c:pt idx="38">
                  <c:v>76.6</c:v>
                </c:pt>
                <c:pt idx="39">
                  <c:v>77.95</c:v>
                </c:pt>
                <c:pt idx="40">
                  <c:v>79.35</c:v>
                </c:pt>
                <c:pt idx="41">
                  <c:v>80.65</c:v>
                </c:pt>
                <c:pt idx="42">
                  <c:v>81.75</c:v>
                </c:pt>
                <c:pt idx="43">
                  <c:v>83.1</c:v>
                </c:pt>
                <c:pt idx="44">
                  <c:v>84.85</c:v>
                </c:pt>
                <c:pt idx="45">
                  <c:v>86.6</c:v>
                </c:pt>
                <c:pt idx="46">
                  <c:v>88.35</c:v>
                </c:pt>
                <c:pt idx="47">
                  <c:v>90.7</c:v>
                </c:pt>
                <c:pt idx="48">
                  <c:v>93.35</c:v>
                </c:pt>
                <c:pt idx="49">
                  <c:v>95.5</c:v>
                </c:pt>
                <c:pt idx="50">
                  <c:v>97.25</c:v>
                </c:pt>
                <c:pt idx="51">
                  <c:v>99.05</c:v>
                </c:pt>
                <c:pt idx="52">
                  <c:v>101.05</c:v>
                </c:pt>
                <c:pt idx="53">
                  <c:v>102.8</c:v>
                </c:pt>
                <c:pt idx="54">
                  <c:v>105.19999999999999</c:v>
                </c:pt>
                <c:pt idx="55">
                  <c:v>107.9</c:v>
                </c:pt>
                <c:pt idx="56">
                  <c:v>109.6</c:v>
                </c:pt>
                <c:pt idx="57">
                  <c:v>111.6</c:v>
                </c:pt>
                <c:pt idx="58">
                  <c:v>114.5</c:v>
                </c:pt>
                <c:pt idx="59">
                  <c:v>117.5</c:v>
                </c:pt>
                <c:pt idx="60">
                  <c:v>120.5</c:v>
                </c:pt>
                <c:pt idx="61">
                  <c:v>123.5</c:v>
                </c:pt>
                <c:pt idx="62">
                  <c:v>126.5</c:v>
                </c:pt>
                <c:pt idx="63">
                  <c:v>129</c:v>
                </c:pt>
                <c:pt idx="64">
                  <c:v>130.8</c:v>
                </c:pt>
                <c:pt idx="65">
                  <c:v>132.39999999999998</c:v>
                </c:pt>
                <c:pt idx="66">
                  <c:v>134.2</c:v>
                </c:pt>
                <c:pt idx="67">
                  <c:v>135.7</c:v>
                </c:pt>
                <c:pt idx="68">
                  <c:v>137.85</c:v>
                </c:pt>
                <c:pt idx="69">
                  <c:v>140.4</c:v>
                </c:pt>
                <c:pt idx="70">
                  <c:v>141.75</c:v>
                </c:pt>
                <c:pt idx="71">
                  <c:v>143.45</c:v>
                </c:pt>
                <c:pt idx="72">
                  <c:v>145.64999999999998</c:v>
                </c:pt>
                <c:pt idx="73">
                  <c:v>147</c:v>
                </c:pt>
                <c:pt idx="74">
                  <c:v>148.60000000000002</c:v>
                </c:pt>
                <c:pt idx="75">
                  <c:v>150.4</c:v>
                </c:pt>
                <c:pt idx="76">
                  <c:v>151.5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'[1]RQD'!$F$79:$F$155</c:f>
              <c:numCache>
                <c:ptCount val="77"/>
                <c:pt idx="0">
                  <c:v>28</c:v>
                </c:pt>
                <c:pt idx="1">
                  <c:v>41</c:v>
                </c:pt>
                <c:pt idx="2">
                  <c:v>49</c:v>
                </c:pt>
                <c:pt idx="3">
                  <c:v>64</c:v>
                </c:pt>
                <c:pt idx="4">
                  <c:v>28</c:v>
                </c:pt>
                <c:pt idx="5">
                  <c:v>67</c:v>
                </c:pt>
                <c:pt idx="6">
                  <c:v>12</c:v>
                </c:pt>
                <c:pt idx="7">
                  <c:v>77</c:v>
                </c:pt>
                <c:pt idx="8">
                  <c:v>56</c:v>
                </c:pt>
                <c:pt idx="9">
                  <c:v>94</c:v>
                </c:pt>
                <c:pt idx="10">
                  <c:v>0</c:v>
                </c:pt>
                <c:pt idx="11">
                  <c:v>16</c:v>
                </c:pt>
                <c:pt idx="12">
                  <c:v>0</c:v>
                </c:pt>
                <c:pt idx="13">
                  <c:v>60</c:v>
                </c:pt>
                <c:pt idx="14">
                  <c:v>31</c:v>
                </c:pt>
                <c:pt idx="15">
                  <c:v>12</c:v>
                </c:pt>
                <c:pt idx="16">
                  <c:v>100</c:v>
                </c:pt>
                <c:pt idx="17">
                  <c:v>100</c:v>
                </c:pt>
                <c:pt idx="18">
                  <c:v>27</c:v>
                </c:pt>
                <c:pt idx="19">
                  <c:v>77</c:v>
                </c:pt>
                <c:pt idx="20">
                  <c:v>0</c:v>
                </c:pt>
                <c:pt idx="21">
                  <c:v>0</c:v>
                </c:pt>
                <c:pt idx="22">
                  <c:v>62</c:v>
                </c:pt>
                <c:pt idx="23">
                  <c:v>78</c:v>
                </c:pt>
                <c:pt idx="24">
                  <c:v>61</c:v>
                </c:pt>
                <c:pt idx="25">
                  <c:v>58</c:v>
                </c:pt>
                <c:pt idx="26">
                  <c:v>70</c:v>
                </c:pt>
                <c:pt idx="27">
                  <c:v>79</c:v>
                </c:pt>
                <c:pt idx="28">
                  <c:v>78</c:v>
                </c:pt>
                <c:pt idx="29">
                  <c:v>89</c:v>
                </c:pt>
                <c:pt idx="30">
                  <c:v>93</c:v>
                </c:pt>
                <c:pt idx="31">
                  <c:v>31</c:v>
                </c:pt>
                <c:pt idx="32">
                  <c:v>100</c:v>
                </c:pt>
                <c:pt idx="33">
                  <c:v>80</c:v>
                </c:pt>
                <c:pt idx="34">
                  <c:v>66</c:v>
                </c:pt>
                <c:pt idx="35">
                  <c:v>0</c:v>
                </c:pt>
                <c:pt idx="36">
                  <c:v>0</c:v>
                </c:pt>
                <c:pt idx="37">
                  <c:v>10</c:v>
                </c:pt>
                <c:pt idx="38">
                  <c:v>0</c:v>
                </c:pt>
                <c:pt idx="39">
                  <c:v>23</c:v>
                </c:pt>
                <c:pt idx="40">
                  <c:v>0</c:v>
                </c:pt>
                <c:pt idx="41">
                  <c:v>60</c:v>
                </c:pt>
                <c:pt idx="42">
                  <c:v>96</c:v>
                </c:pt>
                <c:pt idx="43">
                  <c:v>40</c:v>
                </c:pt>
                <c:pt idx="44">
                  <c:v>35</c:v>
                </c:pt>
                <c:pt idx="45">
                  <c:v>28</c:v>
                </c:pt>
                <c:pt idx="46">
                  <c:v>47</c:v>
                </c:pt>
                <c:pt idx="47">
                  <c:v>28</c:v>
                </c:pt>
                <c:pt idx="48">
                  <c:v>0</c:v>
                </c:pt>
                <c:pt idx="49">
                  <c:v>45</c:v>
                </c:pt>
                <c:pt idx="50">
                  <c:v>67</c:v>
                </c:pt>
                <c:pt idx="51">
                  <c:v>50</c:v>
                </c:pt>
                <c:pt idx="52">
                  <c:v>35</c:v>
                </c:pt>
                <c:pt idx="53">
                  <c:v>25</c:v>
                </c:pt>
                <c:pt idx="54">
                  <c:v>50</c:v>
                </c:pt>
                <c:pt idx="55">
                  <c:v>27</c:v>
                </c:pt>
                <c:pt idx="56">
                  <c:v>78</c:v>
                </c:pt>
                <c:pt idx="57">
                  <c:v>10</c:v>
                </c:pt>
                <c:pt idx="58">
                  <c:v>57</c:v>
                </c:pt>
                <c:pt idx="59">
                  <c:v>37</c:v>
                </c:pt>
                <c:pt idx="60">
                  <c:v>50</c:v>
                </c:pt>
                <c:pt idx="61">
                  <c:v>86</c:v>
                </c:pt>
                <c:pt idx="62">
                  <c:v>59</c:v>
                </c:pt>
                <c:pt idx="63">
                  <c:v>58</c:v>
                </c:pt>
                <c:pt idx="64">
                  <c:v>46</c:v>
                </c:pt>
                <c:pt idx="65">
                  <c:v>10</c:v>
                </c:pt>
                <c:pt idx="66">
                  <c:v>19</c:v>
                </c:pt>
                <c:pt idx="67">
                  <c:v>54</c:v>
                </c:pt>
                <c:pt idx="68">
                  <c:v>32</c:v>
                </c:pt>
                <c:pt idx="69">
                  <c:v>49</c:v>
                </c:pt>
                <c:pt idx="70">
                  <c:v>0</c:v>
                </c:pt>
                <c:pt idx="71">
                  <c:v>84</c:v>
                </c:pt>
                <c:pt idx="72">
                  <c:v>40</c:v>
                </c:pt>
                <c:pt idx="73">
                  <c:v>0</c:v>
                </c:pt>
                <c:pt idx="74">
                  <c:v>31</c:v>
                </c:pt>
                <c:pt idx="75">
                  <c:v>95</c:v>
                </c:pt>
                <c:pt idx="76">
                  <c:v>80</c:v>
                </c:pt>
              </c:numCache>
            </c:numRef>
          </c:xVal>
          <c:yVal>
            <c:numRef>
              <c:f>'[1]RQD'!$D$79:$D$155</c:f>
              <c:numCache>
                <c:ptCount val="77"/>
                <c:pt idx="0">
                  <c:v>12.55</c:v>
                </c:pt>
                <c:pt idx="1">
                  <c:v>14.25</c:v>
                </c:pt>
                <c:pt idx="2">
                  <c:v>16.1</c:v>
                </c:pt>
                <c:pt idx="3">
                  <c:v>17.85</c:v>
                </c:pt>
                <c:pt idx="4">
                  <c:v>19.6</c:v>
                </c:pt>
                <c:pt idx="5">
                  <c:v>21.25</c:v>
                </c:pt>
                <c:pt idx="6">
                  <c:v>22.5</c:v>
                </c:pt>
                <c:pt idx="7">
                  <c:v>23.8</c:v>
                </c:pt>
                <c:pt idx="8">
                  <c:v>25.5</c:v>
                </c:pt>
                <c:pt idx="9">
                  <c:v>27.35</c:v>
                </c:pt>
                <c:pt idx="10">
                  <c:v>29.25</c:v>
                </c:pt>
                <c:pt idx="11">
                  <c:v>30.799999999999997</c:v>
                </c:pt>
                <c:pt idx="12">
                  <c:v>31.6</c:v>
                </c:pt>
                <c:pt idx="13">
                  <c:v>33.1</c:v>
                </c:pt>
                <c:pt idx="14">
                  <c:v>35.05</c:v>
                </c:pt>
                <c:pt idx="15">
                  <c:v>36.6</c:v>
                </c:pt>
                <c:pt idx="16">
                  <c:v>38.45</c:v>
                </c:pt>
                <c:pt idx="17">
                  <c:v>40.3</c:v>
                </c:pt>
                <c:pt idx="18">
                  <c:v>41.8</c:v>
                </c:pt>
                <c:pt idx="19">
                  <c:v>42.95</c:v>
                </c:pt>
                <c:pt idx="20">
                  <c:v>44.15</c:v>
                </c:pt>
                <c:pt idx="21">
                  <c:v>45.4</c:v>
                </c:pt>
                <c:pt idx="22">
                  <c:v>46.9</c:v>
                </c:pt>
                <c:pt idx="23">
                  <c:v>48.45</c:v>
                </c:pt>
                <c:pt idx="24">
                  <c:v>50.05</c:v>
                </c:pt>
                <c:pt idx="25">
                  <c:v>52.1</c:v>
                </c:pt>
                <c:pt idx="26">
                  <c:v>53.75</c:v>
                </c:pt>
                <c:pt idx="27">
                  <c:v>55.8</c:v>
                </c:pt>
                <c:pt idx="28">
                  <c:v>58.3</c:v>
                </c:pt>
                <c:pt idx="29">
                  <c:v>60.15</c:v>
                </c:pt>
                <c:pt idx="30">
                  <c:v>62.5</c:v>
                </c:pt>
                <c:pt idx="31">
                  <c:v>64.85</c:v>
                </c:pt>
                <c:pt idx="32">
                  <c:v>67.2</c:v>
                </c:pt>
                <c:pt idx="33">
                  <c:v>70.2</c:v>
                </c:pt>
                <c:pt idx="34">
                  <c:v>71.95</c:v>
                </c:pt>
                <c:pt idx="35">
                  <c:v>72.75</c:v>
                </c:pt>
                <c:pt idx="36">
                  <c:v>73.75</c:v>
                </c:pt>
                <c:pt idx="37">
                  <c:v>75.1</c:v>
                </c:pt>
                <c:pt idx="38">
                  <c:v>76.6</c:v>
                </c:pt>
                <c:pt idx="39">
                  <c:v>77.95</c:v>
                </c:pt>
                <c:pt idx="40">
                  <c:v>79.35</c:v>
                </c:pt>
                <c:pt idx="41">
                  <c:v>80.65</c:v>
                </c:pt>
                <c:pt idx="42">
                  <c:v>81.75</c:v>
                </c:pt>
                <c:pt idx="43">
                  <c:v>83.1</c:v>
                </c:pt>
                <c:pt idx="44">
                  <c:v>84.85</c:v>
                </c:pt>
                <c:pt idx="45">
                  <c:v>86.6</c:v>
                </c:pt>
                <c:pt idx="46">
                  <c:v>88.35</c:v>
                </c:pt>
                <c:pt idx="47">
                  <c:v>90.7</c:v>
                </c:pt>
                <c:pt idx="48">
                  <c:v>93.35</c:v>
                </c:pt>
                <c:pt idx="49">
                  <c:v>95.5</c:v>
                </c:pt>
                <c:pt idx="50">
                  <c:v>97.25</c:v>
                </c:pt>
                <c:pt idx="51">
                  <c:v>99.05</c:v>
                </c:pt>
                <c:pt idx="52">
                  <c:v>101.05</c:v>
                </c:pt>
                <c:pt idx="53">
                  <c:v>102.8</c:v>
                </c:pt>
                <c:pt idx="54">
                  <c:v>105.19999999999999</c:v>
                </c:pt>
                <c:pt idx="55">
                  <c:v>107.9</c:v>
                </c:pt>
                <c:pt idx="56">
                  <c:v>109.6</c:v>
                </c:pt>
                <c:pt idx="57">
                  <c:v>111.6</c:v>
                </c:pt>
                <c:pt idx="58">
                  <c:v>114.5</c:v>
                </c:pt>
                <c:pt idx="59">
                  <c:v>117.5</c:v>
                </c:pt>
                <c:pt idx="60">
                  <c:v>120.5</c:v>
                </c:pt>
                <c:pt idx="61">
                  <c:v>123.5</c:v>
                </c:pt>
                <c:pt idx="62">
                  <c:v>126.5</c:v>
                </c:pt>
                <c:pt idx="63">
                  <c:v>129</c:v>
                </c:pt>
                <c:pt idx="64">
                  <c:v>130.8</c:v>
                </c:pt>
                <c:pt idx="65">
                  <c:v>132.39999999999998</c:v>
                </c:pt>
                <c:pt idx="66">
                  <c:v>134.2</c:v>
                </c:pt>
                <c:pt idx="67">
                  <c:v>135.7</c:v>
                </c:pt>
                <c:pt idx="68">
                  <c:v>137.85</c:v>
                </c:pt>
                <c:pt idx="69">
                  <c:v>140.4</c:v>
                </c:pt>
                <c:pt idx="70">
                  <c:v>141.75</c:v>
                </c:pt>
                <c:pt idx="71">
                  <c:v>143.45</c:v>
                </c:pt>
                <c:pt idx="72">
                  <c:v>145.64999999999998</c:v>
                </c:pt>
                <c:pt idx="73">
                  <c:v>147</c:v>
                </c:pt>
                <c:pt idx="74">
                  <c:v>148.60000000000002</c:v>
                </c:pt>
                <c:pt idx="75">
                  <c:v>150.4</c:v>
                </c:pt>
                <c:pt idx="76">
                  <c:v>151.5</c:v>
                </c:pt>
              </c:numCache>
            </c:numRef>
          </c:yVal>
          <c:smooth val="0"/>
        </c:ser>
        <c:axId val="28996010"/>
        <c:axId val="59637499"/>
      </c:scatterChart>
      <c:valAx>
        <c:axId val="28996010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Εξομαλυμένα </a:t>
                </a: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RQD (%) </a:t>
                </a: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Γ4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37499"/>
        <c:crosses val="autoZero"/>
        <c:crossBetween val="midCat"/>
        <c:dispUnits/>
        <c:majorUnit val="20"/>
        <c:minorUnit val="5"/>
      </c:valAx>
      <c:valAx>
        <c:axId val="59637499"/>
        <c:scaling>
          <c:orientation val="maxMin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Βάθος (</a:t>
                </a: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96010"/>
        <c:crosses val="autoZero"/>
        <c:crossBetween val="midCat"/>
        <c:dispUnits/>
        <c:majorUnit val="20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'[1]RQD'!$L$159:$L$212</c:f>
              <c:numCache>
                <c:ptCount val="54"/>
                <c:pt idx="0">
                  <c:v>78.24999999999999</c:v>
                </c:pt>
                <c:pt idx="1">
                  <c:v>82.89230769230768</c:v>
                </c:pt>
                <c:pt idx="2">
                  <c:v>73.1311475409836</c:v>
                </c:pt>
                <c:pt idx="3">
                  <c:v>64.70967741935485</c:v>
                </c:pt>
                <c:pt idx="4">
                  <c:v>53.492307692307705</c:v>
                </c:pt>
                <c:pt idx="5">
                  <c:v>49.64615384615385</c:v>
                </c:pt>
                <c:pt idx="6">
                  <c:v>63.92187500000001</c:v>
                </c:pt>
                <c:pt idx="7">
                  <c:v>65.63636363636364</c:v>
                </c:pt>
                <c:pt idx="8">
                  <c:v>62.16393442622951</c:v>
                </c:pt>
                <c:pt idx="9">
                  <c:v>68.20754716981133</c:v>
                </c:pt>
                <c:pt idx="10">
                  <c:v>65.14893617021278</c:v>
                </c:pt>
                <c:pt idx="11">
                  <c:v>64.5128205128205</c:v>
                </c:pt>
                <c:pt idx="12">
                  <c:v>77.78723404255315</c:v>
                </c:pt>
                <c:pt idx="13">
                  <c:v>66.21818181818179</c:v>
                </c:pt>
                <c:pt idx="14">
                  <c:v>36.4888888888889</c:v>
                </c:pt>
                <c:pt idx="15">
                  <c:v>30.733333333333363</c:v>
                </c:pt>
                <c:pt idx="16">
                  <c:v>51.86206896551725</c:v>
                </c:pt>
                <c:pt idx="17">
                  <c:v>57.596774193548384</c:v>
                </c:pt>
                <c:pt idx="18">
                  <c:v>47.306451612903224</c:v>
                </c:pt>
                <c:pt idx="19">
                  <c:v>51.25757575757577</c:v>
                </c:pt>
                <c:pt idx="20">
                  <c:v>64.53623188405798</c:v>
                </c:pt>
                <c:pt idx="21">
                  <c:v>65.67605633802816</c:v>
                </c:pt>
                <c:pt idx="22">
                  <c:v>59.75</c:v>
                </c:pt>
                <c:pt idx="23">
                  <c:v>58.65454545454545</c:v>
                </c:pt>
                <c:pt idx="24">
                  <c:v>60.92063492063491</c:v>
                </c:pt>
                <c:pt idx="25">
                  <c:v>59.06944444444444</c:v>
                </c:pt>
                <c:pt idx="26">
                  <c:v>67.68115942028986</c:v>
                </c:pt>
                <c:pt idx="27">
                  <c:v>87.79999999999998</c:v>
                </c:pt>
                <c:pt idx="28">
                  <c:v>92.0769230769231</c:v>
                </c:pt>
                <c:pt idx="29">
                  <c:v>84.58823529411765</c:v>
                </c:pt>
                <c:pt idx="30">
                  <c:v>86.21739130434781</c:v>
                </c:pt>
                <c:pt idx="31">
                  <c:v>71.35820895522382</c:v>
                </c:pt>
                <c:pt idx="32">
                  <c:v>38.344262295081876</c:v>
                </c:pt>
                <c:pt idx="33">
                  <c:v>36.67272727272726</c:v>
                </c:pt>
                <c:pt idx="34">
                  <c:v>47.264150943396245</c:v>
                </c:pt>
                <c:pt idx="35">
                  <c:v>53.38461538461535</c:v>
                </c:pt>
                <c:pt idx="36">
                  <c:v>73.66666666666664</c:v>
                </c:pt>
                <c:pt idx="37">
                  <c:v>81.96825396825396</c:v>
                </c:pt>
                <c:pt idx="38">
                  <c:v>74.55932203389833</c:v>
                </c:pt>
                <c:pt idx="39">
                  <c:v>50.620000000000026</c:v>
                </c:pt>
                <c:pt idx="40">
                  <c:v>38.65384615384618</c:v>
                </c:pt>
                <c:pt idx="41">
                  <c:v>36.08620689655179</c:v>
                </c:pt>
                <c:pt idx="42">
                  <c:v>14.596491228070246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13.95744680851058</c:v>
                </c:pt>
                <c:pt idx="48">
                  <c:v>31.42857142857141</c:v>
                </c:pt>
                <c:pt idx="49">
                  <c:v>44.67213114754098</c:v>
                </c:pt>
                <c:pt idx="50">
                  <c:v>63.806451612903174</c:v>
                </c:pt>
                <c:pt idx="51">
                  <c:v>83.00000000000001</c:v>
                </c:pt>
                <c:pt idx="52">
                  <c:v>95.96610169491528</c:v>
                </c:pt>
                <c:pt idx="53">
                  <c:v>100</c:v>
                </c:pt>
              </c:numCache>
            </c:numRef>
          </c:xVal>
          <c:yVal>
            <c:numRef>
              <c:f>'[1]RQD'!$D$159:$D$212</c:f>
              <c:numCache>
                <c:ptCount val="54"/>
                <c:pt idx="0">
                  <c:v>15.85</c:v>
                </c:pt>
                <c:pt idx="1">
                  <c:v>17.549999999999997</c:v>
                </c:pt>
                <c:pt idx="2">
                  <c:v>19.1</c:v>
                </c:pt>
                <c:pt idx="3">
                  <c:v>20.6</c:v>
                </c:pt>
                <c:pt idx="4">
                  <c:v>22.2</c:v>
                </c:pt>
                <c:pt idx="5">
                  <c:v>23.85</c:v>
                </c:pt>
                <c:pt idx="6">
                  <c:v>25.45</c:v>
                </c:pt>
                <c:pt idx="7">
                  <c:v>27.049999999999997</c:v>
                </c:pt>
                <c:pt idx="8">
                  <c:v>28.75</c:v>
                </c:pt>
                <c:pt idx="9">
                  <c:v>30.1</c:v>
                </c:pt>
                <c:pt idx="10">
                  <c:v>31.400000000000002</c:v>
                </c:pt>
                <c:pt idx="11">
                  <c:v>32.45</c:v>
                </c:pt>
                <c:pt idx="12">
                  <c:v>33.35</c:v>
                </c:pt>
                <c:pt idx="13">
                  <c:v>34.8</c:v>
                </c:pt>
                <c:pt idx="14">
                  <c:v>36.1</c:v>
                </c:pt>
                <c:pt idx="15">
                  <c:v>37.05</c:v>
                </c:pt>
                <c:pt idx="16">
                  <c:v>38.35</c:v>
                </c:pt>
                <c:pt idx="17">
                  <c:v>39.95</c:v>
                </c:pt>
                <c:pt idx="18">
                  <c:v>41.45</c:v>
                </c:pt>
                <c:pt idx="19">
                  <c:v>43.05</c:v>
                </c:pt>
                <c:pt idx="20">
                  <c:v>44.75</c:v>
                </c:pt>
                <c:pt idx="21">
                  <c:v>46.5</c:v>
                </c:pt>
                <c:pt idx="22">
                  <c:v>48.3</c:v>
                </c:pt>
                <c:pt idx="23">
                  <c:v>49.7</c:v>
                </c:pt>
                <c:pt idx="24">
                  <c:v>51.05</c:v>
                </c:pt>
                <c:pt idx="25">
                  <c:v>52.849999999999994</c:v>
                </c:pt>
                <c:pt idx="26">
                  <c:v>54.65</c:v>
                </c:pt>
                <c:pt idx="27">
                  <c:v>56.3</c:v>
                </c:pt>
                <c:pt idx="28">
                  <c:v>57.900000000000006</c:v>
                </c:pt>
                <c:pt idx="29">
                  <c:v>59.55</c:v>
                </c:pt>
                <c:pt idx="30">
                  <c:v>61.3</c:v>
                </c:pt>
                <c:pt idx="31">
                  <c:v>63</c:v>
                </c:pt>
                <c:pt idx="32">
                  <c:v>64.65</c:v>
                </c:pt>
                <c:pt idx="33">
                  <c:v>66.05</c:v>
                </c:pt>
                <c:pt idx="34">
                  <c:v>67.4</c:v>
                </c:pt>
                <c:pt idx="35">
                  <c:v>68.7</c:v>
                </c:pt>
                <c:pt idx="36">
                  <c:v>70</c:v>
                </c:pt>
                <c:pt idx="37">
                  <c:v>71.55</c:v>
                </c:pt>
                <c:pt idx="38">
                  <c:v>73.15</c:v>
                </c:pt>
                <c:pt idx="39">
                  <c:v>74.5</c:v>
                </c:pt>
                <c:pt idx="40">
                  <c:v>75.65</c:v>
                </c:pt>
                <c:pt idx="41">
                  <c:v>77.1</c:v>
                </c:pt>
                <c:pt idx="42">
                  <c:v>78.55000000000001</c:v>
                </c:pt>
                <c:pt idx="43">
                  <c:v>79.95</c:v>
                </c:pt>
                <c:pt idx="44">
                  <c:v>81.1</c:v>
                </c:pt>
                <c:pt idx="45">
                  <c:v>82.3</c:v>
                </c:pt>
                <c:pt idx="46">
                  <c:v>83.65</c:v>
                </c:pt>
                <c:pt idx="47">
                  <c:v>84.7</c:v>
                </c:pt>
                <c:pt idx="48">
                  <c:v>86</c:v>
                </c:pt>
                <c:pt idx="49">
                  <c:v>87.5</c:v>
                </c:pt>
                <c:pt idx="50">
                  <c:v>89.05000000000001</c:v>
                </c:pt>
                <c:pt idx="51">
                  <c:v>90.6</c:v>
                </c:pt>
                <c:pt idx="52">
                  <c:v>92</c:v>
                </c:pt>
                <c:pt idx="53">
                  <c:v>93.55000000000001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'[1]RQD'!$F$159:$F$212</c:f>
              <c:numCache>
                <c:ptCount val="54"/>
                <c:pt idx="0">
                  <c:v>86</c:v>
                </c:pt>
                <c:pt idx="1">
                  <c:v>85</c:v>
                </c:pt>
                <c:pt idx="2">
                  <c:v>74</c:v>
                </c:pt>
                <c:pt idx="3">
                  <c:v>59</c:v>
                </c:pt>
                <c:pt idx="4">
                  <c:v>68</c:v>
                </c:pt>
                <c:pt idx="5">
                  <c:v>21</c:v>
                </c:pt>
                <c:pt idx="6">
                  <c:v>95</c:v>
                </c:pt>
                <c:pt idx="7">
                  <c:v>52</c:v>
                </c:pt>
                <c:pt idx="8">
                  <c:v>67</c:v>
                </c:pt>
                <c:pt idx="9">
                  <c:v>63</c:v>
                </c:pt>
                <c:pt idx="10">
                  <c:v>76</c:v>
                </c:pt>
                <c:pt idx="11">
                  <c:v>0</c:v>
                </c:pt>
                <c:pt idx="12">
                  <c:v>100</c:v>
                </c:pt>
                <c:pt idx="13">
                  <c:v>66</c:v>
                </c:pt>
                <c:pt idx="14">
                  <c:v>23</c:v>
                </c:pt>
                <c:pt idx="15">
                  <c:v>14</c:v>
                </c:pt>
                <c:pt idx="16">
                  <c:v>53</c:v>
                </c:pt>
                <c:pt idx="17">
                  <c:v>72</c:v>
                </c:pt>
                <c:pt idx="18">
                  <c:v>34</c:v>
                </c:pt>
                <c:pt idx="19">
                  <c:v>49</c:v>
                </c:pt>
                <c:pt idx="20">
                  <c:v>71</c:v>
                </c:pt>
                <c:pt idx="21">
                  <c:v>67</c:v>
                </c:pt>
                <c:pt idx="22">
                  <c:v>58</c:v>
                </c:pt>
                <c:pt idx="23">
                  <c:v>53</c:v>
                </c:pt>
                <c:pt idx="24">
                  <c:v>66</c:v>
                </c:pt>
                <c:pt idx="25">
                  <c:v>56</c:v>
                </c:pt>
                <c:pt idx="26">
                  <c:v>59</c:v>
                </c:pt>
                <c:pt idx="27">
                  <c:v>100</c:v>
                </c:pt>
                <c:pt idx="28">
                  <c:v>94</c:v>
                </c:pt>
                <c:pt idx="29">
                  <c:v>81</c:v>
                </c:pt>
                <c:pt idx="30">
                  <c:v>83</c:v>
                </c:pt>
                <c:pt idx="31">
                  <c:v>99</c:v>
                </c:pt>
                <c:pt idx="32">
                  <c:v>7</c:v>
                </c:pt>
                <c:pt idx="33">
                  <c:v>47</c:v>
                </c:pt>
                <c:pt idx="34">
                  <c:v>54</c:v>
                </c:pt>
                <c:pt idx="35">
                  <c:v>26</c:v>
                </c:pt>
                <c:pt idx="36">
                  <c:v>87</c:v>
                </c:pt>
                <c:pt idx="37">
                  <c:v>77</c:v>
                </c:pt>
                <c:pt idx="38">
                  <c:v>86</c:v>
                </c:pt>
                <c:pt idx="39">
                  <c:v>32</c:v>
                </c:pt>
                <c:pt idx="40">
                  <c:v>33</c:v>
                </c:pt>
                <c:pt idx="41">
                  <c:v>52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41</c:v>
                </c:pt>
                <c:pt idx="49">
                  <c:v>32</c:v>
                </c:pt>
                <c:pt idx="50">
                  <c:v>69</c:v>
                </c:pt>
                <c:pt idx="51">
                  <c:v>83</c:v>
                </c:pt>
                <c:pt idx="52">
                  <c:v>100</c:v>
                </c:pt>
                <c:pt idx="53">
                  <c:v>100</c:v>
                </c:pt>
              </c:numCache>
            </c:numRef>
          </c:xVal>
          <c:yVal>
            <c:numRef>
              <c:f>'[1]RQD'!$D$159:$D$212</c:f>
              <c:numCache>
                <c:ptCount val="54"/>
                <c:pt idx="0">
                  <c:v>15.85</c:v>
                </c:pt>
                <c:pt idx="1">
                  <c:v>17.549999999999997</c:v>
                </c:pt>
                <c:pt idx="2">
                  <c:v>19.1</c:v>
                </c:pt>
                <c:pt idx="3">
                  <c:v>20.6</c:v>
                </c:pt>
                <c:pt idx="4">
                  <c:v>22.2</c:v>
                </c:pt>
                <c:pt idx="5">
                  <c:v>23.85</c:v>
                </c:pt>
                <c:pt idx="6">
                  <c:v>25.45</c:v>
                </c:pt>
                <c:pt idx="7">
                  <c:v>27.049999999999997</c:v>
                </c:pt>
                <c:pt idx="8">
                  <c:v>28.75</c:v>
                </c:pt>
                <c:pt idx="9">
                  <c:v>30.1</c:v>
                </c:pt>
                <c:pt idx="10">
                  <c:v>31.400000000000002</c:v>
                </c:pt>
                <c:pt idx="11">
                  <c:v>32.45</c:v>
                </c:pt>
                <c:pt idx="12">
                  <c:v>33.35</c:v>
                </c:pt>
                <c:pt idx="13">
                  <c:v>34.8</c:v>
                </c:pt>
                <c:pt idx="14">
                  <c:v>36.1</c:v>
                </c:pt>
                <c:pt idx="15">
                  <c:v>37.05</c:v>
                </c:pt>
                <c:pt idx="16">
                  <c:v>38.35</c:v>
                </c:pt>
                <c:pt idx="17">
                  <c:v>39.95</c:v>
                </c:pt>
                <c:pt idx="18">
                  <c:v>41.45</c:v>
                </c:pt>
                <c:pt idx="19">
                  <c:v>43.05</c:v>
                </c:pt>
                <c:pt idx="20">
                  <c:v>44.75</c:v>
                </c:pt>
                <c:pt idx="21">
                  <c:v>46.5</c:v>
                </c:pt>
                <c:pt idx="22">
                  <c:v>48.3</c:v>
                </c:pt>
                <c:pt idx="23">
                  <c:v>49.7</c:v>
                </c:pt>
                <c:pt idx="24">
                  <c:v>51.05</c:v>
                </c:pt>
                <c:pt idx="25">
                  <c:v>52.849999999999994</c:v>
                </c:pt>
                <c:pt idx="26">
                  <c:v>54.65</c:v>
                </c:pt>
                <c:pt idx="27">
                  <c:v>56.3</c:v>
                </c:pt>
                <c:pt idx="28">
                  <c:v>57.900000000000006</c:v>
                </c:pt>
                <c:pt idx="29">
                  <c:v>59.55</c:v>
                </c:pt>
                <c:pt idx="30">
                  <c:v>61.3</c:v>
                </c:pt>
                <c:pt idx="31">
                  <c:v>63</c:v>
                </c:pt>
                <c:pt idx="32">
                  <c:v>64.65</c:v>
                </c:pt>
                <c:pt idx="33">
                  <c:v>66.05</c:v>
                </c:pt>
                <c:pt idx="34">
                  <c:v>67.4</c:v>
                </c:pt>
                <c:pt idx="35">
                  <c:v>68.7</c:v>
                </c:pt>
                <c:pt idx="36">
                  <c:v>70</c:v>
                </c:pt>
                <c:pt idx="37">
                  <c:v>71.55</c:v>
                </c:pt>
                <c:pt idx="38">
                  <c:v>73.15</c:v>
                </c:pt>
                <c:pt idx="39">
                  <c:v>74.5</c:v>
                </c:pt>
                <c:pt idx="40">
                  <c:v>75.65</c:v>
                </c:pt>
                <c:pt idx="41">
                  <c:v>77.1</c:v>
                </c:pt>
                <c:pt idx="42">
                  <c:v>78.55000000000001</c:v>
                </c:pt>
                <c:pt idx="43">
                  <c:v>79.95</c:v>
                </c:pt>
                <c:pt idx="44">
                  <c:v>81.1</c:v>
                </c:pt>
                <c:pt idx="45">
                  <c:v>82.3</c:v>
                </c:pt>
                <c:pt idx="46">
                  <c:v>83.65</c:v>
                </c:pt>
                <c:pt idx="47">
                  <c:v>84.7</c:v>
                </c:pt>
                <c:pt idx="48">
                  <c:v>86</c:v>
                </c:pt>
                <c:pt idx="49">
                  <c:v>87.5</c:v>
                </c:pt>
                <c:pt idx="50">
                  <c:v>89.05000000000001</c:v>
                </c:pt>
                <c:pt idx="51">
                  <c:v>90.6</c:v>
                </c:pt>
                <c:pt idx="52">
                  <c:v>92</c:v>
                </c:pt>
                <c:pt idx="53">
                  <c:v>93.55000000000001</c:v>
                </c:pt>
              </c:numCache>
            </c:numRef>
          </c:yVal>
          <c:smooth val="0"/>
        </c:ser>
        <c:axId val="66975444"/>
        <c:axId val="65908085"/>
      </c:scatterChart>
      <c:valAx>
        <c:axId val="66975444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Εξομαλυμένα </a:t>
                </a: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RQD (%) </a:t>
                </a: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Γ5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08085"/>
        <c:crosses val="autoZero"/>
        <c:crossBetween val="midCat"/>
        <c:dispUnits/>
        <c:majorUnit val="20"/>
        <c:minorUnit val="5"/>
      </c:valAx>
      <c:valAx>
        <c:axId val="65908085"/>
        <c:scaling>
          <c:orientation val="maxMin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Βάθος (</a:t>
                </a: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75444"/>
        <c:crosses val="autoZero"/>
        <c:crossBetween val="midCat"/>
        <c:dispUnits/>
        <c:majorUnit val="10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3575"/>
          <c:w val="0.9405"/>
          <c:h val="0.92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 12'!$L$3:$L$6</c:f>
              <c:numCache/>
            </c:numRef>
          </c:xVal>
          <c:yVal>
            <c:numRef>
              <c:f>'FIG 12'!$M$3:$M$6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'FIG 12'!$S$3:$S$4</c:f>
              <c:numCache/>
            </c:numRef>
          </c:xVal>
          <c:yVal>
            <c:numRef>
              <c:f>'FIG 12'!$T$3:$T$4</c:f>
              <c:numCache/>
            </c:numRef>
          </c:yVal>
          <c:smooth val="0"/>
        </c:ser>
        <c:axId val="56301854"/>
        <c:axId val="36954639"/>
      </c:scatterChart>
      <c:valAx>
        <c:axId val="56301854"/>
        <c:scaling>
          <c:logBase val="10"/>
          <c:orientation val="minMax"/>
          <c:max val="1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σ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900" b="0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(H&amp;B)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(MPa)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54639"/>
        <c:crossesAt val="0.01"/>
        <c:crossBetween val="midCat"/>
        <c:dispUnits/>
        <c:majorUnit val="10"/>
      </c:valAx>
      <c:valAx>
        <c:axId val="36954639"/>
        <c:scaling>
          <c:logBase val="10"/>
          <c:orientation val="minMax"/>
          <c:max val="1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σ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900" b="0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(RMi)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(MPa)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01854"/>
        <c:crossesAt val="0.01"/>
        <c:crossBetween val="midCat"/>
        <c:dispUnits/>
        <c:majorUnit val="10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28575</xdr:rowOff>
    </xdr:from>
    <xdr:to>
      <xdr:col>0</xdr:col>
      <xdr:colOff>0</xdr:colOff>
      <xdr:row>56</xdr:row>
      <xdr:rowOff>123825</xdr:rowOff>
    </xdr:to>
    <xdr:graphicFrame>
      <xdr:nvGraphicFramePr>
        <xdr:cNvPr id="1" name="Chart 5"/>
        <xdr:cNvGraphicFramePr/>
      </xdr:nvGraphicFramePr>
      <xdr:xfrm>
        <a:off x="0" y="4981575"/>
        <a:ext cx="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58</xdr:row>
      <xdr:rowOff>19050</xdr:rowOff>
    </xdr:from>
    <xdr:to>
      <xdr:col>0</xdr:col>
      <xdr:colOff>0</xdr:colOff>
      <xdr:row>87</xdr:row>
      <xdr:rowOff>133350</xdr:rowOff>
    </xdr:to>
    <xdr:graphicFrame>
      <xdr:nvGraphicFramePr>
        <xdr:cNvPr id="2" name="Chart 6"/>
        <xdr:cNvGraphicFramePr/>
      </xdr:nvGraphicFramePr>
      <xdr:xfrm>
        <a:off x="0" y="10525125"/>
        <a:ext cx="0" cy="5248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92</xdr:row>
      <xdr:rowOff>57150</xdr:rowOff>
    </xdr:from>
    <xdr:to>
      <xdr:col>0</xdr:col>
      <xdr:colOff>0</xdr:colOff>
      <xdr:row>142</xdr:row>
      <xdr:rowOff>85725</xdr:rowOff>
    </xdr:to>
    <xdr:graphicFrame>
      <xdr:nvGraphicFramePr>
        <xdr:cNvPr id="3" name="Chart 7"/>
        <xdr:cNvGraphicFramePr/>
      </xdr:nvGraphicFramePr>
      <xdr:xfrm>
        <a:off x="0" y="16506825"/>
        <a:ext cx="0" cy="8124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153</xdr:row>
      <xdr:rowOff>85725</xdr:rowOff>
    </xdr:from>
    <xdr:to>
      <xdr:col>0</xdr:col>
      <xdr:colOff>0</xdr:colOff>
      <xdr:row>195</xdr:row>
      <xdr:rowOff>47625</xdr:rowOff>
    </xdr:to>
    <xdr:graphicFrame>
      <xdr:nvGraphicFramePr>
        <xdr:cNvPr id="4" name="Chart 8"/>
        <xdr:cNvGraphicFramePr/>
      </xdr:nvGraphicFramePr>
      <xdr:xfrm>
        <a:off x="0" y="26412825"/>
        <a:ext cx="0" cy="6991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371475</xdr:colOff>
      <xdr:row>49</xdr:row>
      <xdr:rowOff>76200</xdr:rowOff>
    </xdr:from>
    <xdr:ext cx="3790950" cy="2743200"/>
    <xdr:graphicFrame>
      <xdr:nvGraphicFramePr>
        <xdr:cNvPr id="1" name="Chart 3"/>
        <xdr:cNvGraphicFramePr/>
      </xdr:nvGraphicFramePr>
      <xdr:xfrm>
        <a:off x="4276725" y="8010525"/>
        <a:ext cx="37909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vivi\kalabaka\B_FASH_PROGRAMMA_DWG\AXIOLOGHSH_A_FASHS\RQ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apers\B_trikokia_case%20histories\submit\Lab_kalabaka_A+B_BIB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QD"/>
      <sheetName val="Sheet2"/>
      <sheetName val="Sheet3"/>
    </sheetNames>
    <sheetDataSet>
      <sheetData sheetId="0">
        <row r="33">
          <cell r="D33">
            <v>21.65</v>
          </cell>
          <cell r="F33">
            <v>10</v>
          </cell>
          <cell r="L33">
            <v>26.082494969818903</v>
          </cell>
        </row>
        <row r="34">
          <cell r="D34">
            <v>23.1</v>
          </cell>
          <cell r="F34">
            <v>46</v>
          </cell>
          <cell r="L34">
            <v>38.03571428571428</v>
          </cell>
        </row>
        <row r="35">
          <cell r="D35">
            <v>24.45</v>
          </cell>
          <cell r="F35">
            <v>48</v>
          </cell>
          <cell r="L35">
            <v>47.75</v>
          </cell>
        </row>
        <row r="36">
          <cell r="D36">
            <v>25.5</v>
          </cell>
          <cell r="F36">
            <v>50</v>
          </cell>
          <cell r="L36">
            <v>38.6046511627907</v>
          </cell>
        </row>
        <row r="37">
          <cell r="D37">
            <v>26.6</v>
          </cell>
          <cell r="F37">
            <v>11</v>
          </cell>
          <cell r="L37">
            <v>22.347826086956523</v>
          </cell>
        </row>
        <row r="38">
          <cell r="D38">
            <v>27.799999999999997</v>
          </cell>
          <cell r="F38">
            <v>22</v>
          </cell>
          <cell r="L38">
            <v>16.923076923076923</v>
          </cell>
        </row>
        <row r="39">
          <cell r="D39">
            <v>28.549999999999997</v>
          </cell>
          <cell r="F39">
            <v>0</v>
          </cell>
          <cell r="L39">
            <v>20.103448275862064</v>
          </cell>
        </row>
        <row r="40">
          <cell r="D40">
            <v>29.25</v>
          </cell>
          <cell r="F40">
            <v>29</v>
          </cell>
          <cell r="L40">
            <v>18.228571428571435</v>
          </cell>
        </row>
        <row r="41">
          <cell r="D41">
            <v>30.3</v>
          </cell>
          <cell r="F41">
            <v>0</v>
          </cell>
          <cell r="L41">
            <v>8.621621621621635</v>
          </cell>
        </row>
        <row r="42">
          <cell r="D42">
            <v>31.1</v>
          </cell>
          <cell r="F42">
            <v>0</v>
          </cell>
          <cell r="L42">
            <v>6.481481481481492</v>
          </cell>
        </row>
        <row r="43">
          <cell r="D43">
            <v>31.65</v>
          </cell>
          <cell r="F43">
            <v>35</v>
          </cell>
          <cell r="L43">
            <v>39.94117647058828</v>
          </cell>
        </row>
        <row r="44">
          <cell r="D44">
            <v>32.8</v>
          </cell>
          <cell r="F44">
            <v>56</v>
          </cell>
          <cell r="L44">
            <v>57.66666666666666</v>
          </cell>
        </row>
        <row r="45">
          <cell r="D45">
            <v>34.35</v>
          </cell>
          <cell r="F45">
            <v>71</v>
          </cell>
          <cell r="L45">
            <v>66.82758620689653</v>
          </cell>
        </row>
        <row r="46">
          <cell r="D46">
            <v>35.7</v>
          </cell>
          <cell r="F46">
            <v>73</v>
          </cell>
          <cell r="L46">
            <v>56.87037037037032</v>
          </cell>
        </row>
        <row r="47">
          <cell r="D47">
            <v>37.05</v>
          </cell>
          <cell r="F47">
            <v>8</v>
          </cell>
          <cell r="L47">
            <v>45.83333333333328</v>
          </cell>
        </row>
        <row r="48">
          <cell r="D48">
            <v>38.7</v>
          </cell>
          <cell r="F48">
            <v>76</v>
          </cell>
          <cell r="L48">
            <v>62.606060606060566</v>
          </cell>
        </row>
        <row r="49">
          <cell r="D49">
            <v>40.35</v>
          </cell>
          <cell r="F49">
            <v>76</v>
          </cell>
          <cell r="L49">
            <v>76.89285714285714</v>
          </cell>
        </row>
        <row r="50">
          <cell r="D50">
            <v>41.5</v>
          </cell>
          <cell r="F50">
            <v>81</v>
          </cell>
          <cell r="L50">
            <v>69.58490566037736</v>
          </cell>
        </row>
        <row r="51">
          <cell r="D51">
            <v>43</v>
          </cell>
          <cell r="F51">
            <v>54</v>
          </cell>
          <cell r="L51">
            <v>52.714285714285715</v>
          </cell>
        </row>
        <row r="52">
          <cell r="D52">
            <v>45</v>
          </cell>
          <cell r="F52">
            <v>36</v>
          </cell>
          <cell r="L52">
            <v>45</v>
          </cell>
        </row>
        <row r="53">
          <cell r="D53">
            <v>47</v>
          </cell>
          <cell r="F53">
            <v>54</v>
          </cell>
          <cell r="L53">
            <v>48</v>
          </cell>
        </row>
        <row r="57">
          <cell r="D57">
            <v>10.3</v>
          </cell>
          <cell r="F57">
            <v>95</v>
          </cell>
          <cell r="L57">
            <v>83.18461538461537</v>
          </cell>
        </row>
        <row r="58">
          <cell r="D58">
            <v>11.65</v>
          </cell>
          <cell r="F58">
            <v>63</v>
          </cell>
          <cell r="L58">
            <v>71.06451612903227</v>
          </cell>
        </row>
        <row r="59">
          <cell r="D59">
            <v>13.4</v>
          </cell>
          <cell r="F59">
            <v>73</v>
          </cell>
          <cell r="L59">
            <v>56.91666666666668</v>
          </cell>
        </row>
        <row r="60">
          <cell r="D60">
            <v>15.25</v>
          </cell>
          <cell r="F60">
            <v>21</v>
          </cell>
          <cell r="L60">
            <v>29.33333333333334</v>
          </cell>
        </row>
        <row r="61">
          <cell r="D61">
            <v>17</v>
          </cell>
          <cell r="F61">
            <v>0</v>
          </cell>
          <cell r="L61">
            <v>23.260869565217387</v>
          </cell>
        </row>
        <row r="62">
          <cell r="D62">
            <v>18.700000000000003</v>
          </cell>
          <cell r="F62">
            <v>67</v>
          </cell>
          <cell r="L62">
            <v>52.971428571428554</v>
          </cell>
        </row>
        <row r="63">
          <cell r="D63">
            <v>20.5</v>
          </cell>
          <cell r="F63">
            <v>72</v>
          </cell>
          <cell r="L63">
            <v>73.07142857142857</v>
          </cell>
        </row>
        <row r="64">
          <cell r="D64">
            <v>22.9</v>
          </cell>
          <cell r="F64">
            <v>78</v>
          </cell>
          <cell r="L64">
            <v>75.05555555555556</v>
          </cell>
        </row>
        <row r="65">
          <cell r="D65">
            <v>25.9</v>
          </cell>
          <cell r="F65">
            <v>71</v>
          </cell>
          <cell r="L65">
            <v>64.07766990291262</v>
          </cell>
        </row>
        <row r="66">
          <cell r="D66">
            <v>28.049999999999997</v>
          </cell>
          <cell r="F66">
            <v>0</v>
          </cell>
          <cell r="L66">
            <v>51.32941176470588</v>
          </cell>
        </row>
        <row r="67">
          <cell r="D67">
            <v>30.15</v>
          </cell>
          <cell r="F67">
            <v>77</v>
          </cell>
          <cell r="L67">
            <v>59.136842105263156</v>
          </cell>
        </row>
        <row r="68">
          <cell r="D68">
            <v>32.8</v>
          </cell>
          <cell r="F68">
            <v>48</v>
          </cell>
          <cell r="L68">
            <v>67.25000000000001</v>
          </cell>
        </row>
        <row r="69">
          <cell r="D69">
            <v>35.35</v>
          </cell>
          <cell r="F69">
            <v>91</v>
          </cell>
          <cell r="L69">
            <v>64.22222222222224</v>
          </cell>
        </row>
        <row r="70">
          <cell r="D70">
            <v>38.2</v>
          </cell>
          <cell r="F70">
            <v>29</v>
          </cell>
          <cell r="L70">
            <v>49.87128712871288</v>
          </cell>
        </row>
        <row r="71">
          <cell r="D71">
            <v>40.400000000000006</v>
          </cell>
          <cell r="F71">
            <v>60</v>
          </cell>
          <cell r="L71">
            <v>47.28915662650602</v>
          </cell>
        </row>
        <row r="72">
          <cell r="D72">
            <v>42.35</v>
          </cell>
          <cell r="F72">
            <v>55</v>
          </cell>
          <cell r="L72">
            <v>58.87640449438202</v>
          </cell>
        </row>
        <row r="73">
          <cell r="D73">
            <v>44.85</v>
          </cell>
          <cell r="F73">
            <v>66</v>
          </cell>
          <cell r="L73">
            <v>60.00961538461539</v>
          </cell>
        </row>
        <row r="74">
          <cell r="D74">
            <v>47.55</v>
          </cell>
          <cell r="F74">
            <v>54</v>
          </cell>
          <cell r="L74">
            <v>57.614457831325296</v>
          </cell>
        </row>
        <row r="79">
          <cell r="D79">
            <v>12.55</v>
          </cell>
          <cell r="F79">
            <v>28</v>
          </cell>
          <cell r="L79">
            <v>35.23728813559322</v>
          </cell>
        </row>
        <row r="80">
          <cell r="D80">
            <v>14.25</v>
          </cell>
          <cell r="F80">
            <v>41</v>
          </cell>
          <cell r="L80">
            <v>40.28169014084507</v>
          </cell>
        </row>
        <row r="81">
          <cell r="D81">
            <v>16.1</v>
          </cell>
          <cell r="F81">
            <v>49</v>
          </cell>
          <cell r="L81">
            <v>50.43055555555556</v>
          </cell>
        </row>
        <row r="82">
          <cell r="D82">
            <v>17.85</v>
          </cell>
          <cell r="F82">
            <v>64</v>
          </cell>
          <cell r="L82">
            <v>50.885714285714286</v>
          </cell>
        </row>
        <row r="83">
          <cell r="D83">
            <v>19.6</v>
          </cell>
          <cell r="F83">
            <v>28</v>
          </cell>
          <cell r="L83">
            <v>45.60294117647059</v>
          </cell>
        </row>
        <row r="84">
          <cell r="D84">
            <v>21.25</v>
          </cell>
          <cell r="F84">
            <v>67</v>
          </cell>
          <cell r="L84">
            <v>45.41379310344828</v>
          </cell>
        </row>
        <row r="85">
          <cell r="D85">
            <v>22.5</v>
          </cell>
          <cell r="F85">
            <v>12</v>
          </cell>
          <cell r="L85">
            <v>48.5686274509804</v>
          </cell>
        </row>
        <row r="86">
          <cell r="D86">
            <v>23.8</v>
          </cell>
          <cell r="F86">
            <v>77</v>
          </cell>
          <cell r="L86">
            <v>59.866666666666674</v>
          </cell>
        </row>
        <row r="87">
          <cell r="D87">
            <v>25.5</v>
          </cell>
          <cell r="F87">
            <v>56</v>
          </cell>
          <cell r="L87">
            <v>70.90140845070424</v>
          </cell>
        </row>
        <row r="88">
          <cell r="D88">
            <v>27.35</v>
          </cell>
          <cell r="F88">
            <v>94</v>
          </cell>
          <cell r="L88">
            <v>61.0666666666667</v>
          </cell>
        </row>
        <row r="89">
          <cell r="D89">
            <v>29.25</v>
          </cell>
          <cell r="F89">
            <v>0</v>
          </cell>
          <cell r="L89">
            <v>28.6666666666667</v>
          </cell>
        </row>
        <row r="90">
          <cell r="D90">
            <v>30.799999999999997</v>
          </cell>
          <cell r="F90">
            <v>16</v>
          </cell>
          <cell r="L90">
            <v>8.170212765957443</v>
          </cell>
        </row>
        <row r="91">
          <cell r="D91">
            <v>31.6</v>
          </cell>
          <cell r="F91">
            <v>0</v>
          </cell>
          <cell r="L91">
            <v>38.08695652173909</v>
          </cell>
        </row>
        <row r="92">
          <cell r="D92">
            <v>33.1</v>
          </cell>
          <cell r="F92">
            <v>60</v>
          </cell>
          <cell r="L92">
            <v>51.05797101449272</v>
          </cell>
        </row>
        <row r="93">
          <cell r="D93">
            <v>35.05</v>
          </cell>
          <cell r="F93">
            <v>31</v>
          </cell>
          <cell r="L93">
            <v>36.88571428571428</v>
          </cell>
        </row>
        <row r="94">
          <cell r="D94">
            <v>36.6</v>
          </cell>
          <cell r="F94">
            <v>12</v>
          </cell>
          <cell r="L94">
            <v>40.220588235294116</v>
          </cell>
        </row>
        <row r="95">
          <cell r="D95">
            <v>38.45</v>
          </cell>
          <cell r="F95">
            <v>100</v>
          </cell>
          <cell r="L95">
            <v>78.59459459459462</v>
          </cell>
        </row>
        <row r="96">
          <cell r="D96">
            <v>40.3</v>
          </cell>
          <cell r="F96">
            <v>100</v>
          </cell>
          <cell r="L96">
            <v>86.9253731343284</v>
          </cell>
        </row>
        <row r="97">
          <cell r="D97">
            <v>41.8</v>
          </cell>
          <cell r="F97">
            <v>27</v>
          </cell>
          <cell r="L97">
            <v>62.16981132075482</v>
          </cell>
        </row>
        <row r="98">
          <cell r="D98">
            <v>42.95</v>
          </cell>
          <cell r="F98">
            <v>77</v>
          </cell>
          <cell r="L98">
            <v>42.936170212766015</v>
          </cell>
        </row>
        <row r="99">
          <cell r="D99">
            <v>44.15</v>
          </cell>
          <cell r="F99">
            <v>0</v>
          </cell>
          <cell r="L99">
            <v>17.285714285714313</v>
          </cell>
        </row>
        <row r="100">
          <cell r="D100">
            <v>45.4</v>
          </cell>
          <cell r="F100">
            <v>0</v>
          </cell>
          <cell r="L100">
            <v>20.290909090909057</v>
          </cell>
        </row>
        <row r="101">
          <cell r="D101">
            <v>46.9</v>
          </cell>
          <cell r="F101">
            <v>62</v>
          </cell>
          <cell r="L101">
            <v>53.21311475409834</v>
          </cell>
        </row>
        <row r="102">
          <cell r="D102">
            <v>48.45</v>
          </cell>
          <cell r="F102">
            <v>78</v>
          </cell>
          <cell r="L102">
            <v>68.30158730158732</v>
          </cell>
        </row>
        <row r="103">
          <cell r="D103">
            <v>50.05</v>
          </cell>
          <cell r="F103">
            <v>61</v>
          </cell>
          <cell r="L103">
            <v>63.12328767123288</v>
          </cell>
        </row>
        <row r="104">
          <cell r="D104">
            <v>52.1</v>
          </cell>
          <cell r="F104">
            <v>58</v>
          </cell>
          <cell r="L104">
            <v>60.55405405405405</v>
          </cell>
        </row>
        <row r="105">
          <cell r="D105">
            <v>53.75</v>
          </cell>
          <cell r="F105">
            <v>70</v>
          </cell>
          <cell r="L105">
            <v>70.08108108108107</v>
          </cell>
        </row>
        <row r="106">
          <cell r="D106">
            <v>55.8</v>
          </cell>
          <cell r="F106">
            <v>79</v>
          </cell>
          <cell r="L106">
            <v>77.6923076923077</v>
          </cell>
        </row>
        <row r="107">
          <cell r="D107">
            <v>58.3</v>
          </cell>
          <cell r="F107">
            <v>78</v>
          </cell>
          <cell r="L107">
            <v>80.49425287356321</v>
          </cell>
        </row>
        <row r="108">
          <cell r="D108">
            <v>60.15</v>
          </cell>
          <cell r="F108">
            <v>89</v>
          </cell>
          <cell r="L108">
            <v>87.80952380952381</v>
          </cell>
        </row>
        <row r="109">
          <cell r="D109">
            <v>62.5</v>
          </cell>
          <cell r="F109">
            <v>93</v>
          </cell>
          <cell r="L109">
            <v>81.06382978723401</v>
          </cell>
        </row>
        <row r="110">
          <cell r="D110">
            <v>64.85</v>
          </cell>
          <cell r="F110">
            <v>31</v>
          </cell>
          <cell r="L110">
            <v>72.80851063829785</v>
          </cell>
        </row>
        <row r="111">
          <cell r="D111">
            <v>67.2</v>
          </cell>
          <cell r="F111">
            <v>100</v>
          </cell>
          <cell r="L111">
            <v>83.42990654205606</v>
          </cell>
        </row>
        <row r="112">
          <cell r="D112">
            <v>70.2</v>
          </cell>
          <cell r="F112">
            <v>80</v>
          </cell>
          <cell r="L112">
            <v>85.57894736842105</v>
          </cell>
        </row>
        <row r="113">
          <cell r="D113">
            <v>71.95</v>
          </cell>
          <cell r="F113">
            <v>66</v>
          </cell>
          <cell r="L113">
            <v>60.000000000000064</v>
          </cell>
        </row>
        <row r="114">
          <cell r="D114">
            <v>72.75</v>
          </cell>
          <cell r="F114">
            <v>0</v>
          </cell>
          <cell r="L114">
            <v>9.16666666666668</v>
          </cell>
        </row>
        <row r="115">
          <cell r="D115">
            <v>73.75</v>
          </cell>
          <cell r="F115">
            <v>0</v>
          </cell>
          <cell r="L115">
            <v>3.829787234042545</v>
          </cell>
        </row>
        <row r="116">
          <cell r="D116">
            <v>75.1</v>
          </cell>
          <cell r="F116">
            <v>10</v>
          </cell>
          <cell r="L116">
            <v>6.315789473684197</v>
          </cell>
        </row>
        <row r="117">
          <cell r="D117">
            <v>76.6</v>
          </cell>
          <cell r="F117">
            <v>0</v>
          </cell>
          <cell r="L117">
            <v>9.210526315789464</v>
          </cell>
        </row>
        <row r="118">
          <cell r="D118">
            <v>77.95</v>
          </cell>
          <cell r="F118">
            <v>23</v>
          </cell>
          <cell r="L118">
            <v>12.545454545454545</v>
          </cell>
        </row>
        <row r="119">
          <cell r="D119">
            <v>79.35</v>
          </cell>
          <cell r="F119">
            <v>0</v>
          </cell>
          <cell r="L119">
            <v>20.833333333333336</v>
          </cell>
        </row>
        <row r="120">
          <cell r="D120">
            <v>80.65</v>
          </cell>
          <cell r="F120">
            <v>60</v>
          </cell>
          <cell r="L120">
            <v>50.50000000000007</v>
          </cell>
        </row>
        <row r="121">
          <cell r="D121">
            <v>81.75</v>
          </cell>
          <cell r="F121">
            <v>96</v>
          </cell>
          <cell r="L121">
            <v>65.87755102040825</v>
          </cell>
        </row>
        <row r="122">
          <cell r="D122">
            <v>83.1</v>
          </cell>
          <cell r="F122">
            <v>40</v>
          </cell>
          <cell r="L122">
            <v>46.75806451612908</v>
          </cell>
        </row>
        <row r="123">
          <cell r="D123">
            <v>84.85</v>
          </cell>
          <cell r="F123">
            <v>35</v>
          </cell>
          <cell r="L123">
            <v>34.48571428571429</v>
          </cell>
        </row>
        <row r="124">
          <cell r="D124">
            <v>86.6</v>
          </cell>
          <cell r="F124">
            <v>28</v>
          </cell>
          <cell r="L124">
            <v>34.31428571428573</v>
          </cell>
        </row>
        <row r="125">
          <cell r="D125">
            <v>88.35</v>
          </cell>
          <cell r="F125">
            <v>47</v>
          </cell>
          <cell r="L125">
            <v>35.878048780487816</v>
          </cell>
        </row>
        <row r="126">
          <cell r="D126">
            <v>90.7</v>
          </cell>
          <cell r="F126">
            <v>28</v>
          </cell>
          <cell r="L126">
            <v>24.790000000000013</v>
          </cell>
        </row>
        <row r="127">
          <cell r="D127">
            <v>93.35</v>
          </cell>
          <cell r="F127">
            <v>0</v>
          </cell>
          <cell r="L127">
            <v>18.12500000000001</v>
          </cell>
        </row>
        <row r="128">
          <cell r="D128">
            <v>95.5</v>
          </cell>
          <cell r="F128">
            <v>45</v>
          </cell>
          <cell r="L128">
            <v>35.961538461538474</v>
          </cell>
        </row>
        <row r="129">
          <cell r="D129">
            <v>97.25</v>
          </cell>
          <cell r="F129">
            <v>67</v>
          </cell>
          <cell r="L129">
            <v>55.77464788732395</v>
          </cell>
        </row>
        <row r="130">
          <cell r="D130">
            <v>99.05</v>
          </cell>
          <cell r="F130">
            <v>50</v>
          </cell>
          <cell r="L130">
            <v>49.605263157894726</v>
          </cell>
        </row>
        <row r="131">
          <cell r="D131">
            <v>101.05</v>
          </cell>
          <cell r="F131">
            <v>35</v>
          </cell>
          <cell r="L131">
            <v>37.06666666666667</v>
          </cell>
        </row>
        <row r="132">
          <cell r="D132">
            <v>102.8</v>
          </cell>
          <cell r="F132">
            <v>25</v>
          </cell>
          <cell r="L132">
            <v>36.92771084337351</v>
          </cell>
        </row>
        <row r="133">
          <cell r="D133">
            <v>105.19999999999999</v>
          </cell>
          <cell r="F133">
            <v>50</v>
          </cell>
          <cell r="L133">
            <v>41.117647058823536</v>
          </cell>
        </row>
        <row r="134">
          <cell r="D134">
            <v>107.9</v>
          </cell>
          <cell r="F134">
            <v>27</v>
          </cell>
          <cell r="L134">
            <v>42.31818181818183</v>
          </cell>
        </row>
        <row r="135">
          <cell r="D135">
            <v>109.6</v>
          </cell>
          <cell r="F135">
            <v>78</v>
          </cell>
          <cell r="L135">
            <v>37.10810810810814</v>
          </cell>
        </row>
        <row r="136">
          <cell r="D136">
            <v>111.6</v>
          </cell>
          <cell r="F136">
            <v>10</v>
          </cell>
          <cell r="L136">
            <v>32.71428571428574</v>
          </cell>
        </row>
        <row r="137">
          <cell r="D137">
            <v>114.5</v>
          </cell>
          <cell r="F137">
            <v>57</v>
          </cell>
          <cell r="L137">
            <v>40.76271186440679</v>
          </cell>
        </row>
        <row r="138">
          <cell r="D138">
            <v>117.5</v>
          </cell>
          <cell r="F138">
            <v>37</v>
          </cell>
          <cell r="L138">
            <v>45.25</v>
          </cell>
        </row>
        <row r="139">
          <cell r="D139">
            <v>120.5</v>
          </cell>
          <cell r="F139">
            <v>50</v>
          </cell>
          <cell r="L139">
            <v>55.75</v>
          </cell>
        </row>
        <row r="140">
          <cell r="D140">
            <v>123.5</v>
          </cell>
          <cell r="F140">
            <v>86</v>
          </cell>
          <cell r="L140">
            <v>70.25</v>
          </cell>
        </row>
        <row r="141">
          <cell r="D141">
            <v>126.5</v>
          </cell>
          <cell r="F141">
            <v>59</v>
          </cell>
          <cell r="L141">
            <v>66.18181818181819</v>
          </cell>
        </row>
        <row r="142">
          <cell r="D142">
            <v>129</v>
          </cell>
          <cell r="F142">
            <v>58</v>
          </cell>
          <cell r="L142">
            <v>56.11627906976745</v>
          </cell>
        </row>
        <row r="143">
          <cell r="D143">
            <v>130.8</v>
          </cell>
          <cell r="F143">
            <v>46</v>
          </cell>
          <cell r="L143">
            <v>41.05882352941178</v>
          </cell>
        </row>
        <row r="144">
          <cell r="D144">
            <v>132.39999999999998</v>
          </cell>
          <cell r="F144">
            <v>10</v>
          </cell>
          <cell r="L144">
            <v>21.117647058823525</v>
          </cell>
        </row>
        <row r="145">
          <cell r="D145">
            <v>134.2</v>
          </cell>
          <cell r="F145">
            <v>19</v>
          </cell>
          <cell r="L145">
            <v>22.12121212121213</v>
          </cell>
        </row>
        <row r="146">
          <cell r="D146">
            <v>135.7</v>
          </cell>
          <cell r="F146">
            <v>54</v>
          </cell>
          <cell r="L146">
            <v>34.46575342465753</v>
          </cell>
        </row>
        <row r="147">
          <cell r="D147">
            <v>137.85</v>
          </cell>
          <cell r="F147">
            <v>32</v>
          </cell>
          <cell r="L147">
            <v>37.59574468085106</v>
          </cell>
        </row>
        <row r="148">
          <cell r="D148">
            <v>140.4</v>
          </cell>
          <cell r="F148">
            <v>49</v>
          </cell>
          <cell r="L148">
            <v>36.15384615384629</v>
          </cell>
        </row>
        <row r="149">
          <cell r="D149">
            <v>141.75</v>
          </cell>
          <cell r="F149">
            <v>0</v>
          </cell>
          <cell r="L149">
            <v>48.885245901639706</v>
          </cell>
        </row>
        <row r="150">
          <cell r="D150">
            <v>143.45</v>
          </cell>
          <cell r="F150">
            <v>84</v>
          </cell>
          <cell r="L150">
            <v>63.589743589743755</v>
          </cell>
        </row>
        <row r="151">
          <cell r="D151">
            <v>145.64999999999998</v>
          </cell>
          <cell r="F151">
            <v>40</v>
          </cell>
          <cell r="L151">
            <v>50.985915492957645</v>
          </cell>
        </row>
        <row r="152">
          <cell r="D152">
            <v>147</v>
          </cell>
          <cell r="F152">
            <v>0</v>
          </cell>
          <cell r="L152">
            <v>25.491525423728735</v>
          </cell>
        </row>
        <row r="153">
          <cell r="D153">
            <v>148.60000000000002</v>
          </cell>
          <cell r="F153">
            <v>31</v>
          </cell>
          <cell r="L153">
            <v>38.64705882352924</v>
          </cell>
        </row>
        <row r="154">
          <cell r="D154">
            <v>150.4</v>
          </cell>
          <cell r="F154">
            <v>95</v>
          </cell>
          <cell r="L154">
            <v>65.93103448275848</v>
          </cell>
        </row>
        <row r="155">
          <cell r="D155">
            <v>151.5</v>
          </cell>
          <cell r="F155">
            <v>80</v>
          </cell>
          <cell r="L155">
            <v>85.62499999999997</v>
          </cell>
        </row>
        <row r="159">
          <cell r="D159">
            <v>15.85</v>
          </cell>
          <cell r="F159">
            <v>86</v>
          </cell>
          <cell r="L159">
            <v>78.24999999999999</v>
          </cell>
        </row>
        <row r="160">
          <cell r="D160">
            <v>17.549999999999997</v>
          </cell>
          <cell r="F160">
            <v>85</v>
          </cell>
          <cell r="L160">
            <v>82.89230769230768</v>
          </cell>
        </row>
        <row r="161">
          <cell r="D161">
            <v>19.1</v>
          </cell>
          <cell r="F161">
            <v>74</v>
          </cell>
          <cell r="L161">
            <v>73.1311475409836</v>
          </cell>
        </row>
        <row r="162">
          <cell r="D162">
            <v>20.6</v>
          </cell>
          <cell r="F162">
            <v>59</v>
          </cell>
          <cell r="L162">
            <v>64.70967741935485</v>
          </cell>
        </row>
        <row r="163">
          <cell r="D163">
            <v>22.2</v>
          </cell>
          <cell r="F163">
            <v>68</v>
          </cell>
          <cell r="L163">
            <v>53.492307692307705</v>
          </cell>
        </row>
        <row r="164">
          <cell r="D164">
            <v>23.85</v>
          </cell>
          <cell r="F164">
            <v>21</v>
          </cell>
          <cell r="L164">
            <v>49.64615384615385</v>
          </cell>
        </row>
        <row r="165">
          <cell r="D165">
            <v>25.45</v>
          </cell>
          <cell r="F165">
            <v>95</v>
          </cell>
          <cell r="L165">
            <v>63.92187500000001</v>
          </cell>
        </row>
        <row r="166">
          <cell r="D166">
            <v>27.049999999999997</v>
          </cell>
          <cell r="F166">
            <v>52</v>
          </cell>
          <cell r="L166">
            <v>65.63636363636364</v>
          </cell>
        </row>
        <row r="167">
          <cell r="D167">
            <v>28.75</v>
          </cell>
          <cell r="F167">
            <v>67</v>
          </cell>
          <cell r="L167">
            <v>62.16393442622951</v>
          </cell>
        </row>
        <row r="168">
          <cell r="D168">
            <v>30.1</v>
          </cell>
          <cell r="F168">
            <v>63</v>
          </cell>
          <cell r="L168">
            <v>68.20754716981133</v>
          </cell>
        </row>
        <row r="169">
          <cell r="D169">
            <v>31.400000000000002</v>
          </cell>
          <cell r="F169">
            <v>76</v>
          </cell>
          <cell r="L169">
            <v>65.14893617021278</v>
          </cell>
        </row>
        <row r="170">
          <cell r="D170">
            <v>32.45</v>
          </cell>
          <cell r="F170">
            <v>0</v>
          </cell>
          <cell r="L170">
            <v>64.5128205128205</v>
          </cell>
        </row>
        <row r="171">
          <cell r="D171">
            <v>33.35</v>
          </cell>
          <cell r="F171">
            <v>100</v>
          </cell>
          <cell r="L171">
            <v>77.78723404255315</v>
          </cell>
        </row>
        <row r="172">
          <cell r="D172">
            <v>34.8</v>
          </cell>
          <cell r="F172">
            <v>66</v>
          </cell>
          <cell r="L172">
            <v>66.21818181818179</v>
          </cell>
        </row>
        <row r="173">
          <cell r="D173">
            <v>36.1</v>
          </cell>
          <cell r="F173">
            <v>23</v>
          </cell>
          <cell r="L173">
            <v>36.4888888888889</v>
          </cell>
        </row>
        <row r="174">
          <cell r="D174">
            <v>37.05</v>
          </cell>
          <cell r="F174">
            <v>14</v>
          </cell>
          <cell r="L174">
            <v>30.733333333333363</v>
          </cell>
        </row>
        <row r="175">
          <cell r="D175">
            <v>38.35</v>
          </cell>
          <cell r="F175">
            <v>53</v>
          </cell>
          <cell r="L175">
            <v>51.86206896551725</v>
          </cell>
        </row>
        <row r="176">
          <cell r="D176">
            <v>39.95</v>
          </cell>
          <cell r="F176">
            <v>72</v>
          </cell>
          <cell r="L176">
            <v>57.596774193548384</v>
          </cell>
        </row>
        <row r="177">
          <cell r="D177">
            <v>41.45</v>
          </cell>
          <cell r="F177">
            <v>34</v>
          </cell>
          <cell r="L177">
            <v>47.306451612903224</v>
          </cell>
        </row>
        <row r="178">
          <cell r="D178">
            <v>43.05</v>
          </cell>
          <cell r="F178">
            <v>49</v>
          </cell>
          <cell r="L178">
            <v>51.25757575757577</v>
          </cell>
        </row>
        <row r="179">
          <cell r="D179">
            <v>44.75</v>
          </cell>
          <cell r="F179">
            <v>71</v>
          </cell>
          <cell r="L179">
            <v>64.53623188405798</v>
          </cell>
        </row>
        <row r="180">
          <cell r="D180">
            <v>46.5</v>
          </cell>
          <cell r="F180">
            <v>67</v>
          </cell>
          <cell r="L180">
            <v>65.67605633802816</v>
          </cell>
        </row>
        <row r="181">
          <cell r="D181">
            <v>48.3</v>
          </cell>
          <cell r="F181">
            <v>58</v>
          </cell>
          <cell r="L181">
            <v>59.75</v>
          </cell>
        </row>
        <row r="182">
          <cell r="D182">
            <v>49.7</v>
          </cell>
          <cell r="F182">
            <v>53</v>
          </cell>
          <cell r="L182">
            <v>58.65454545454545</v>
          </cell>
        </row>
        <row r="183">
          <cell r="D183">
            <v>51.05</v>
          </cell>
          <cell r="F183">
            <v>66</v>
          </cell>
          <cell r="L183">
            <v>60.92063492063491</v>
          </cell>
        </row>
        <row r="184">
          <cell r="D184">
            <v>52.849999999999994</v>
          </cell>
          <cell r="F184">
            <v>56</v>
          </cell>
          <cell r="L184">
            <v>59.06944444444444</v>
          </cell>
        </row>
        <row r="185">
          <cell r="D185">
            <v>54.65</v>
          </cell>
          <cell r="F185">
            <v>59</v>
          </cell>
          <cell r="L185">
            <v>67.68115942028986</v>
          </cell>
        </row>
        <row r="186">
          <cell r="D186">
            <v>56.3</v>
          </cell>
          <cell r="F186">
            <v>100</v>
          </cell>
          <cell r="L186">
            <v>87.79999999999998</v>
          </cell>
        </row>
        <row r="187">
          <cell r="D187">
            <v>57.900000000000006</v>
          </cell>
          <cell r="F187">
            <v>94</v>
          </cell>
          <cell r="L187">
            <v>92.0769230769231</v>
          </cell>
        </row>
        <row r="188">
          <cell r="D188">
            <v>59.55</v>
          </cell>
          <cell r="F188">
            <v>81</v>
          </cell>
          <cell r="L188">
            <v>84.58823529411765</v>
          </cell>
        </row>
        <row r="189">
          <cell r="D189">
            <v>61.3</v>
          </cell>
          <cell r="F189">
            <v>83</v>
          </cell>
          <cell r="L189">
            <v>86.21739130434781</v>
          </cell>
        </row>
        <row r="190">
          <cell r="D190">
            <v>63</v>
          </cell>
          <cell r="F190">
            <v>99</v>
          </cell>
          <cell r="L190">
            <v>71.35820895522382</v>
          </cell>
        </row>
        <row r="191">
          <cell r="D191">
            <v>64.65</v>
          </cell>
          <cell r="F191">
            <v>7</v>
          </cell>
          <cell r="L191">
            <v>38.344262295081876</v>
          </cell>
        </row>
        <row r="192">
          <cell r="D192">
            <v>66.05</v>
          </cell>
          <cell r="F192">
            <v>47</v>
          </cell>
          <cell r="L192">
            <v>36.67272727272726</v>
          </cell>
        </row>
        <row r="193">
          <cell r="D193">
            <v>67.4</v>
          </cell>
          <cell r="F193">
            <v>54</v>
          </cell>
          <cell r="L193">
            <v>47.264150943396245</v>
          </cell>
        </row>
        <row r="194">
          <cell r="D194">
            <v>68.7</v>
          </cell>
          <cell r="F194">
            <v>26</v>
          </cell>
          <cell r="L194">
            <v>53.38461538461535</v>
          </cell>
        </row>
        <row r="195">
          <cell r="D195">
            <v>70</v>
          </cell>
          <cell r="F195">
            <v>87</v>
          </cell>
          <cell r="L195">
            <v>73.66666666666664</v>
          </cell>
        </row>
        <row r="196">
          <cell r="D196">
            <v>71.55</v>
          </cell>
          <cell r="F196">
            <v>77</v>
          </cell>
          <cell r="L196">
            <v>81.96825396825396</v>
          </cell>
        </row>
        <row r="197">
          <cell r="D197">
            <v>73.15</v>
          </cell>
          <cell r="F197">
            <v>86</v>
          </cell>
          <cell r="L197">
            <v>74.55932203389833</v>
          </cell>
        </row>
        <row r="198">
          <cell r="D198">
            <v>74.5</v>
          </cell>
          <cell r="F198">
            <v>32</v>
          </cell>
          <cell r="L198">
            <v>50.620000000000026</v>
          </cell>
        </row>
        <row r="199">
          <cell r="D199">
            <v>75.65</v>
          </cell>
          <cell r="F199">
            <v>33</v>
          </cell>
          <cell r="L199">
            <v>38.65384615384618</v>
          </cell>
        </row>
        <row r="200">
          <cell r="D200">
            <v>77.1</v>
          </cell>
          <cell r="F200">
            <v>52</v>
          </cell>
          <cell r="L200">
            <v>36.08620689655179</v>
          </cell>
        </row>
        <row r="201">
          <cell r="D201">
            <v>78.55000000000001</v>
          </cell>
          <cell r="F201">
            <v>0</v>
          </cell>
          <cell r="L201">
            <v>14.596491228070246</v>
          </cell>
        </row>
        <row r="202">
          <cell r="D202">
            <v>79.95</v>
          </cell>
          <cell r="F202">
            <v>0</v>
          </cell>
          <cell r="L202">
            <v>0</v>
          </cell>
        </row>
        <row r="203">
          <cell r="D203">
            <v>81.1</v>
          </cell>
          <cell r="F203">
            <v>0</v>
          </cell>
          <cell r="L203">
            <v>0</v>
          </cell>
        </row>
        <row r="204">
          <cell r="D204">
            <v>82.3</v>
          </cell>
          <cell r="F204">
            <v>0</v>
          </cell>
          <cell r="L204">
            <v>0</v>
          </cell>
        </row>
        <row r="205">
          <cell r="D205">
            <v>83.65</v>
          </cell>
          <cell r="F205">
            <v>0</v>
          </cell>
          <cell r="L205">
            <v>0</v>
          </cell>
        </row>
        <row r="206">
          <cell r="D206">
            <v>84.7</v>
          </cell>
          <cell r="F206">
            <v>0</v>
          </cell>
          <cell r="L206">
            <v>13.95744680851058</v>
          </cell>
        </row>
        <row r="207">
          <cell r="D207">
            <v>86</v>
          </cell>
          <cell r="F207">
            <v>41</v>
          </cell>
          <cell r="L207">
            <v>31.42857142857141</v>
          </cell>
        </row>
        <row r="208">
          <cell r="D208">
            <v>87.5</v>
          </cell>
          <cell r="F208">
            <v>32</v>
          </cell>
          <cell r="L208">
            <v>44.67213114754098</v>
          </cell>
        </row>
        <row r="209">
          <cell r="D209">
            <v>89.05000000000001</v>
          </cell>
          <cell r="F209">
            <v>69</v>
          </cell>
          <cell r="L209">
            <v>63.806451612903174</v>
          </cell>
        </row>
        <row r="210">
          <cell r="D210">
            <v>90.6</v>
          </cell>
          <cell r="F210">
            <v>83</v>
          </cell>
          <cell r="L210">
            <v>83.00000000000001</v>
          </cell>
        </row>
        <row r="211">
          <cell r="D211">
            <v>92</v>
          </cell>
          <cell r="F211">
            <v>100</v>
          </cell>
          <cell r="L211">
            <v>95.96610169491528</v>
          </cell>
        </row>
        <row r="212">
          <cell r="D212">
            <v>93.55000000000001</v>
          </cell>
          <cell r="F212">
            <v>100</v>
          </cell>
          <cell r="L212">
            <v>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lasification"/>
      <sheetName val="σt"/>
      <sheetName val="RQD"/>
      <sheetName val="σc"/>
      <sheetName val="clasif-NSPT-E"/>
      <sheetName val="help"/>
      <sheetName val="CUPP"/>
      <sheetName val="CD"/>
      <sheetName val="consolidation"/>
      <sheetName val="Epressu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2"/>
  <sheetViews>
    <sheetView tabSelected="1" zoomScale="50" zoomScaleNormal="50" zoomScalePageLayoutView="0" workbookViewId="0" topLeftCell="A1">
      <selection activeCell="M50" sqref="M50"/>
    </sheetView>
  </sheetViews>
  <sheetFormatPr defaultColWidth="9.140625" defaultRowHeight="12.75"/>
  <cols>
    <col min="4" max="4" width="16.57421875" style="0" customWidth="1"/>
  </cols>
  <sheetData>
    <row r="1" ht="12.75">
      <c r="A1" s="79" t="s">
        <v>47</v>
      </c>
    </row>
    <row r="2" spans="1:5" ht="33" customHeight="1">
      <c r="A2" s="80" t="s">
        <v>20</v>
      </c>
      <c r="B2" s="81" t="s">
        <v>0</v>
      </c>
      <c r="C2" s="81" t="s">
        <v>1</v>
      </c>
      <c r="D2" s="80" t="s">
        <v>46</v>
      </c>
      <c r="E2" s="80" t="s">
        <v>45</v>
      </c>
    </row>
    <row r="3" spans="2:4" ht="12.75">
      <c r="B3">
        <v>6.65</v>
      </c>
      <c r="C3">
        <v>7.9</v>
      </c>
      <c r="D3">
        <f aca="true" t="shared" si="0" ref="D3:D29">AVERAGE(B3:C3)</f>
        <v>7.275</v>
      </c>
    </row>
    <row r="4" spans="2:5" ht="12.75">
      <c r="B4">
        <v>7.9</v>
      </c>
      <c r="C4">
        <v>9.2</v>
      </c>
      <c r="D4">
        <f t="shared" si="0"/>
        <v>8.55</v>
      </c>
      <c r="E4" s="1">
        <v>18.363636363636367</v>
      </c>
    </row>
    <row r="5" spans="2:5" ht="12.75">
      <c r="B5">
        <v>9.2</v>
      </c>
      <c r="C5">
        <v>10.3</v>
      </c>
      <c r="D5">
        <f t="shared" si="0"/>
        <v>9.75</v>
      </c>
      <c r="E5" s="1">
        <v>17.342105263157894</v>
      </c>
    </row>
    <row r="6" spans="2:5" ht="12.75">
      <c r="B6">
        <v>10.9</v>
      </c>
      <c r="C6">
        <v>11.2</v>
      </c>
      <c r="D6">
        <f t="shared" si="0"/>
        <v>11.05</v>
      </c>
      <c r="E6" s="1">
        <v>17.151515151515135</v>
      </c>
    </row>
    <row r="7" spans="2:5" ht="12.75">
      <c r="B7">
        <v>11.2</v>
      </c>
      <c r="C7">
        <v>12.8</v>
      </c>
      <c r="D7">
        <f t="shared" si="0"/>
        <v>12</v>
      </c>
      <c r="E7" s="1">
        <v>26.50980392156861</v>
      </c>
    </row>
    <row r="8" spans="2:5" ht="12.75">
      <c r="B8">
        <v>12.8</v>
      </c>
      <c r="C8">
        <v>14.4</v>
      </c>
      <c r="D8">
        <f t="shared" si="0"/>
        <v>13.600000000000001</v>
      </c>
      <c r="E8" s="1">
        <v>44.553846153846145</v>
      </c>
    </row>
    <row r="9" spans="2:5" ht="12.75">
      <c r="B9">
        <v>14.4</v>
      </c>
      <c r="C9">
        <v>16.1</v>
      </c>
      <c r="D9">
        <f t="shared" si="0"/>
        <v>15.25</v>
      </c>
      <c r="E9" s="1">
        <v>54.603174603174594</v>
      </c>
    </row>
    <row r="10" spans="2:5" ht="12.75">
      <c r="B10">
        <v>16.1</v>
      </c>
      <c r="C10">
        <v>17.4</v>
      </c>
      <c r="D10">
        <f t="shared" si="0"/>
        <v>16.75</v>
      </c>
      <c r="E10" s="1">
        <v>48.62745098039213</v>
      </c>
    </row>
    <row r="11" spans="2:5" ht="12.75">
      <c r="B11">
        <v>17.4</v>
      </c>
      <c r="C11">
        <v>18.2</v>
      </c>
      <c r="D11">
        <f t="shared" si="0"/>
        <v>17.799999999999997</v>
      </c>
      <c r="E11" s="1">
        <v>24.470588235294073</v>
      </c>
    </row>
    <row r="12" spans="2:5" ht="12.75">
      <c r="B12">
        <v>18.8</v>
      </c>
      <c r="C12">
        <v>19.3</v>
      </c>
      <c r="D12">
        <f t="shared" si="0"/>
        <v>19.05</v>
      </c>
      <c r="E12" s="1">
        <v>7.9999999999999325</v>
      </c>
    </row>
    <row r="13" spans="2:5" ht="12.75">
      <c r="B13">
        <v>20.1</v>
      </c>
      <c r="C13">
        <v>20.4</v>
      </c>
      <c r="D13">
        <f t="shared" si="0"/>
        <v>20.25</v>
      </c>
      <c r="E13" s="1">
        <v>24.525547445255288</v>
      </c>
    </row>
    <row r="14" spans="2:5" ht="12.75">
      <c r="B14">
        <v>22.33</v>
      </c>
      <c r="C14">
        <v>22.6</v>
      </c>
      <c r="D14">
        <f t="shared" si="0"/>
        <v>22.465</v>
      </c>
      <c r="E14" s="1">
        <v>8.659793814432902</v>
      </c>
    </row>
    <row r="15" spans="2:5" ht="12.75">
      <c r="B15">
        <v>23.1</v>
      </c>
      <c r="C15">
        <v>24.2</v>
      </c>
      <c r="D15">
        <f t="shared" si="0"/>
        <v>23.65</v>
      </c>
      <c r="E15" s="1">
        <v>10.790190735694823</v>
      </c>
    </row>
    <row r="16" spans="2:5" ht="12.75">
      <c r="B16">
        <v>24.2</v>
      </c>
      <c r="C16">
        <v>25.4</v>
      </c>
      <c r="D16">
        <f t="shared" si="0"/>
        <v>24.799999999999997</v>
      </c>
      <c r="E16" s="1">
        <v>18.992805755395683</v>
      </c>
    </row>
    <row r="17" spans="2:5" ht="12.75">
      <c r="B17">
        <v>28.13</v>
      </c>
      <c r="C17">
        <v>28.8</v>
      </c>
      <c r="D17">
        <f t="shared" si="0"/>
        <v>28.465</v>
      </c>
      <c r="E17" s="1">
        <v>22.971698113207523</v>
      </c>
    </row>
    <row r="18" spans="2:5" ht="12.75">
      <c r="B18">
        <v>31.2</v>
      </c>
      <c r="C18">
        <v>32.9</v>
      </c>
      <c r="D18">
        <f t="shared" si="0"/>
        <v>32.05</v>
      </c>
      <c r="E18" s="1">
        <v>39.60502692998204</v>
      </c>
    </row>
    <row r="19" spans="2:5" ht="12.75">
      <c r="B19">
        <v>32.9</v>
      </c>
      <c r="C19">
        <v>34.4</v>
      </c>
      <c r="D19">
        <f t="shared" si="0"/>
        <v>33.65</v>
      </c>
      <c r="E19" s="1">
        <v>61.01515151515151</v>
      </c>
    </row>
    <row r="20" spans="2:5" ht="12.75">
      <c r="B20">
        <v>34.4</v>
      </c>
      <c r="C20">
        <v>36.3</v>
      </c>
      <c r="D20">
        <f t="shared" si="0"/>
        <v>35.349999999999994</v>
      </c>
      <c r="E20" s="1">
        <v>67.37662337662337</v>
      </c>
    </row>
    <row r="21" spans="2:5" ht="12.75">
      <c r="B21">
        <v>36.3</v>
      </c>
      <c r="C21">
        <v>38.7</v>
      </c>
      <c r="D21">
        <f t="shared" si="0"/>
        <v>37.5</v>
      </c>
      <c r="E21" s="1">
        <v>63.70103092783504</v>
      </c>
    </row>
    <row r="22" spans="2:5" ht="12.75">
      <c r="B22">
        <v>38.7</v>
      </c>
      <c r="C22">
        <v>41.7</v>
      </c>
      <c r="D22">
        <f t="shared" si="0"/>
        <v>40.2</v>
      </c>
      <c r="E22" s="1">
        <v>64.21052631578947</v>
      </c>
    </row>
    <row r="23" spans="2:5" ht="12.75">
      <c r="B23">
        <v>41.7</v>
      </c>
      <c r="C23">
        <v>44.7</v>
      </c>
      <c r="D23">
        <f t="shared" si="0"/>
        <v>43.2</v>
      </c>
      <c r="E23" s="1">
        <v>65.22950819672131</v>
      </c>
    </row>
    <row r="24" spans="2:5" ht="12.75">
      <c r="B24">
        <v>44.7</v>
      </c>
      <c r="C24">
        <v>47.9</v>
      </c>
      <c r="D24">
        <f t="shared" si="0"/>
        <v>46.3</v>
      </c>
      <c r="E24" s="1">
        <v>65.20353982300885</v>
      </c>
    </row>
    <row r="25" spans="2:5" ht="12.75">
      <c r="B25">
        <v>47.9</v>
      </c>
      <c r="C25">
        <v>49.8</v>
      </c>
      <c r="D25">
        <f t="shared" si="0"/>
        <v>48.849999999999994</v>
      </c>
      <c r="E25" s="1">
        <v>66.12121212121212</v>
      </c>
    </row>
    <row r="26" spans="2:5" ht="12.75">
      <c r="B26">
        <v>49.8</v>
      </c>
      <c r="C26">
        <v>52.7</v>
      </c>
      <c r="D26">
        <f t="shared" si="0"/>
        <v>51.25</v>
      </c>
      <c r="E26" s="1">
        <v>73.10091743119266</v>
      </c>
    </row>
    <row r="27" spans="2:5" ht="12.75">
      <c r="B27">
        <v>52.7</v>
      </c>
      <c r="C27">
        <v>55.9</v>
      </c>
      <c r="D27">
        <f t="shared" si="0"/>
        <v>54.3</v>
      </c>
      <c r="E27" s="1">
        <v>84.00819672131145</v>
      </c>
    </row>
    <row r="28" spans="2:5" ht="12.75">
      <c r="B28">
        <v>55.9</v>
      </c>
      <c r="C28">
        <v>58.8</v>
      </c>
      <c r="D28">
        <f t="shared" si="0"/>
        <v>57.349999999999994</v>
      </c>
      <c r="E28" s="1">
        <v>89.33962264150942</v>
      </c>
    </row>
    <row r="29" spans="2:5" ht="12.75">
      <c r="B29">
        <v>58.8</v>
      </c>
      <c r="C29">
        <v>60.4</v>
      </c>
      <c r="D29">
        <f t="shared" si="0"/>
        <v>59.599999999999994</v>
      </c>
      <c r="E29" s="1">
        <v>87.327868852459</v>
      </c>
    </row>
    <row r="31" spans="1:5" ht="45.75" customHeight="1">
      <c r="A31" s="80" t="s">
        <v>21</v>
      </c>
      <c r="B31" s="81" t="s">
        <v>0</v>
      </c>
      <c r="C31" s="81" t="s">
        <v>1</v>
      </c>
      <c r="D31" s="80" t="s">
        <v>46</v>
      </c>
      <c r="E31" s="80" t="s">
        <v>45</v>
      </c>
    </row>
    <row r="32" spans="2:4" ht="12.75">
      <c r="B32">
        <v>20.23</v>
      </c>
      <c r="C32">
        <v>21</v>
      </c>
      <c r="D32">
        <f aca="true" t="shared" si="1" ref="D32:D53">AVERAGE(B32:C32)</f>
        <v>20.615000000000002</v>
      </c>
    </row>
    <row r="33" spans="2:5" ht="12.75">
      <c r="B33">
        <v>21</v>
      </c>
      <c r="C33">
        <v>22.3</v>
      </c>
      <c r="D33">
        <f t="shared" si="1"/>
        <v>21.65</v>
      </c>
      <c r="E33">
        <v>26.082494969818903</v>
      </c>
    </row>
    <row r="34" spans="2:5" ht="12.75">
      <c r="B34">
        <v>22.3</v>
      </c>
      <c r="C34">
        <v>23.9</v>
      </c>
      <c r="D34">
        <f t="shared" si="1"/>
        <v>23.1</v>
      </c>
      <c r="E34">
        <v>38.03571428571428</v>
      </c>
    </row>
    <row r="35" spans="2:5" ht="12.75">
      <c r="B35">
        <v>23.9</v>
      </c>
      <c r="C35">
        <v>25</v>
      </c>
      <c r="D35">
        <f t="shared" si="1"/>
        <v>24.45</v>
      </c>
      <c r="E35">
        <v>47.75</v>
      </c>
    </row>
    <row r="36" spans="2:5" ht="12.75">
      <c r="B36">
        <v>25</v>
      </c>
      <c r="C36">
        <v>26</v>
      </c>
      <c r="D36">
        <f t="shared" si="1"/>
        <v>25.5</v>
      </c>
      <c r="E36">
        <v>38.6046511627907</v>
      </c>
    </row>
    <row r="37" spans="2:5" ht="12.75">
      <c r="B37">
        <v>26</v>
      </c>
      <c r="C37">
        <v>27.2</v>
      </c>
      <c r="D37">
        <f t="shared" si="1"/>
        <v>26.6</v>
      </c>
      <c r="E37">
        <v>22.347826086956523</v>
      </c>
    </row>
    <row r="38" spans="2:5" ht="12.75">
      <c r="B38">
        <v>27.2</v>
      </c>
      <c r="C38">
        <v>28.4</v>
      </c>
      <c r="D38">
        <f t="shared" si="1"/>
        <v>27.799999999999997</v>
      </c>
      <c r="E38">
        <v>16.923076923076923</v>
      </c>
    </row>
    <row r="39" spans="2:5" ht="12.75">
      <c r="B39">
        <v>28.4</v>
      </c>
      <c r="C39">
        <v>28.7</v>
      </c>
      <c r="D39">
        <f t="shared" si="1"/>
        <v>28.549999999999997</v>
      </c>
      <c r="E39">
        <v>20.103448275862064</v>
      </c>
    </row>
    <row r="40" spans="2:5" ht="12.75">
      <c r="B40">
        <v>28.7</v>
      </c>
      <c r="C40">
        <v>29.8</v>
      </c>
      <c r="D40">
        <f t="shared" si="1"/>
        <v>29.25</v>
      </c>
      <c r="E40">
        <v>18.228571428571435</v>
      </c>
    </row>
    <row r="41" spans="2:5" ht="12.75">
      <c r="B41">
        <v>29.8</v>
      </c>
      <c r="C41">
        <v>30.8</v>
      </c>
      <c r="D41">
        <f t="shared" si="1"/>
        <v>30.3</v>
      </c>
      <c r="E41">
        <v>8.621621621621635</v>
      </c>
    </row>
    <row r="42" spans="2:5" ht="12.75">
      <c r="B42">
        <v>30.8</v>
      </c>
      <c r="C42">
        <v>31.4</v>
      </c>
      <c r="D42">
        <f t="shared" si="1"/>
        <v>31.1</v>
      </c>
      <c r="E42">
        <v>6.481481481481492</v>
      </c>
    </row>
    <row r="43" spans="2:5" ht="12.75">
      <c r="B43">
        <v>31.4</v>
      </c>
      <c r="C43">
        <v>31.9</v>
      </c>
      <c r="D43">
        <f t="shared" si="1"/>
        <v>31.65</v>
      </c>
      <c r="E43">
        <v>39.94117647058828</v>
      </c>
    </row>
    <row r="44" spans="2:5" ht="12.75">
      <c r="B44">
        <v>31.9</v>
      </c>
      <c r="C44">
        <v>33.7</v>
      </c>
      <c r="D44">
        <f t="shared" si="1"/>
        <v>32.8</v>
      </c>
      <c r="E44">
        <v>57.66666666666666</v>
      </c>
    </row>
    <row r="45" spans="2:5" ht="12.75">
      <c r="B45">
        <v>33.7</v>
      </c>
      <c r="C45">
        <v>35</v>
      </c>
      <c r="D45">
        <f t="shared" si="1"/>
        <v>34.35</v>
      </c>
      <c r="E45">
        <v>66.82758620689653</v>
      </c>
    </row>
    <row r="46" spans="2:5" ht="12.75">
      <c r="B46">
        <v>35</v>
      </c>
      <c r="C46">
        <v>36.4</v>
      </c>
      <c r="D46">
        <f t="shared" si="1"/>
        <v>35.7</v>
      </c>
      <c r="E46">
        <v>56.87037037037032</v>
      </c>
    </row>
    <row r="47" spans="2:5" ht="12.75">
      <c r="B47">
        <v>36.4</v>
      </c>
      <c r="C47">
        <v>37.7</v>
      </c>
      <c r="D47">
        <f t="shared" si="1"/>
        <v>37.05</v>
      </c>
      <c r="E47">
        <v>45.83333333333328</v>
      </c>
    </row>
    <row r="48" spans="2:5" ht="12.75">
      <c r="B48">
        <v>37.7</v>
      </c>
      <c r="C48">
        <v>39.7</v>
      </c>
      <c r="D48">
        <f t="shared" si="1"/>
        <v>38.7</v>
      </c>
      <c r="E48">
        <v>62.606060606060566</v>
      </c>
    </row>
    <row r="49" spans="2:5" ht="12.75">
      <c r="B49">
        <v>39.7</v>
      </c>
      <c r="C49">
        <v>41</v>
      </c>
      <c r="D49">
        <f t="shared" si="1"/>
        <v>40.35</v>
      </c>
      <c r="E49">
        <v>76.89285714285714</v>
      </c>
    </row>
    <row r="50" spans="2:5" ht="12.75">
      <c r="B50">
        <v>41</v>
      </c>
      <c r="C50">
        <v>42</v>
      </c>
      <c r="D50">
        <f t="shared" si="1"/>
        <v>41.5</v>
      </c>
      <c r="E50">
        <v>69.58490566037736</v>
      </c>
    </row>
    <row r="51" spans="2:5" ht="12.75">
      <c r="B51">
        <v>42</v>
      </c>
      <c r="C51">
        <v>44</v>
      </c>
      <c r="D51">
        <f t="shared" si="1"/>
        <v>43</v>
      </c>
      <c r="E51">
        <v>52.714285714285715</v>
      </c>
    </row>
    <row r="52" spans="2:5" ht="12.75">
      <c r="B52">
        <v>44</v>
      </c>
      <c r="C52">
        <v>46</v>
      </c>
      <c r="D52">
        <f t="shared" si="1"/>
        <v>45</v>
      </c>
      <c r="E52">
        <v>45</v>
      </c>
    </row>
    <row r="53" spans="2:5" ht="12.75">
      <c r="B53">
        <v>46</v>
      </c>
      <c r="C53">
        <v>48</v>
      </c>
      <c r="D53">
        <f t="shared" si="1"/>
        <v>47</v>
      </c>
      <c r="E53">
        <v>48</v>
      </c>
    </row>
    <row r="55" spans="1:5" ht="47.25" customHeight="1">
      <c r="A55" s="80" t="s">
        <v>22</v>
      </c>
      <c r="B55" s="81" t="s">
        <v>0</v>
      </c>
      <c r="C55" s="81" t="s">
        <v>1</v>
      </c>
      <c r="D55" s="80" t="s">
        <v>46</v>
      </c>
      <c r="E55" s="80" t="s">
        <v>45</v>
      </c>
    </row>
    <row r="56" spans="2:4" ht="12.75">
      <c r="B56">
        <v>7</v>
      </c>
      <c r="C56">
        <v>9.8</v>
      </c>
      <c r="D56">
        <f aca="true" t="shared" si="2" ref="D56:D75">AVERAGE(B56:C56)</f>
        <v>8.4</v>
      </c>
    </row>
    <row r="57" spans="2:5" ht="12.75">
      <c r="B57">
        <v>9.8</v>
      </c>
      <c r="C57">
        <v>10.8</v>
      </c>
      <c r="D57">
        <f t="shared" si="2"/>
        <v>10.3</v>
      </c>
      <c r="E57">
        <v>83.18461538461537</v>
      </c>
    </row>
    <row r="58" spans="2:5" ht="12.75">
      <c r="B58">
        <v>10.8</v>
      </c>
      <c r="C58">
        <v>12.5</v>
      </c>
      <c r="D58">
        <f t="shared" si="2"/>
        <v>11.65</v>
      </c>
      <c r="E58">
        <v>71.06451612903227</v>
      </c>
    </row>
    <row r="59" spans="2:5" ht="12.75">
      <c r="B59">
        <v>12.5</v>
      </c>
      <c r="C59">
        <v>14.3</v>
      </c>
      <c r="D59">
        <f t="shared" si="2"/>
        <v>13.4</v>
      </c>
      <c r="E59">
        <v>56.91666666666668</v>
      </c>
    </row>
    <row r="60" spans="2:5" ht="12.75">
      <c r="B60">
        <v>14.3</v>
      </c>
      <c r="C60">
        <v>16.2</v>
      </c>
      <c r="D60">
        <f t="shared" si="2"/>
        <v>15.25</v>
      </c>
      <c r="E60">
        <v>29.33333333333334</v>
      </c>
    </row>
    <row r="61" spans="2:5" ht="12.75">
      <c r="B61">
        <v>16.2</v>
      </c>
      <c r="C61">
        <v>17.8</v>
      </c>
      <c r="D61">
        <f t="shared" si="2"/>
        <v>17</v>
      </c>
      <c r="E61">
        <v>23.260869565217387</v>
      </c>
    </row>
    <row r="62" spans="2:5" ht="12.75">
      <c r="B62">
        <v>17.8</v>
      </c>
      <c r="C62">
        <v>19.6</v>
      </c>
      <c r="D62">
        <f t="shared" si="2"/>
        <v>18.700000000000003</v>
      </c>
      <c r="E62">
        <v>52.971428571428554</v>
      </c>
    </row>
    <row r="63" spans="2:5" ht="12.75">
      <c r="B63">
        <v>19.6</v>
      </c>
      <c r="C63">
        <v>21.4</v>
      </c>
      <c r="D63">
        <f t="shared" si="2"/>
        <v>20.5</v>
      </c>
      <c r="E63">
        <v>73.07142857142857</v>
      </c>
    </row>
    <row r="64" spans="2:5" ht="12.75">
      <c r="B64">
        <v>21.4</v>
      </c>
      <c r="C64">
        <v>24.4</v>
      </c>
      <c r="D64">
        <f t="shared" si="2"/>
        <v>22.9</v>
      </c>
      <c r="E64">
        <v>75.05555555555556</v>
      </c>
    </row>
    <row r="65" spans="2:5" ht="12.75">
      <c r="B65">
        <v>24.4</v>
      </c>
      <c r="C65">
        <v>27.4</v>
      </c>
      <c r="D65">
        <f t="shared" si="2"/>
        <v>25.9</v>
      </c>
      <c r="E65">
        <v>64.07766990291262</v>
      </c>
    </row>
    <row r="66" spans="2:5" ht="12.75">
      <c r="B66">
        <v>27.4</v>
      </c>
      <c r="C66">
        <v>28.7</v>
      </c>
      <c r="D66">
        <f t="shared" si="2"/>
        <v>28.049999999999997</v>
      </c>
      <c r="E66">
        <v>51.32941176470588</v>
      </c>
    </row>
    <row r="67" spans="2:5" ht="12.75">
      <c r="B67">
        <v>28.7</v>
      </c>
      <c r="C67">
        <v>31.6</v>
      </c>
      <c r="D67">
        <f t="shared" si="2"/>
        <v>30.15</v>
      </c>
      <c r="E67">
        <v>59.136842105263156</v>
      </c>
    </row>
    <row r="68" spans="2:5" ht="12.75">
      <c r="B68">
        <v>31.6</v>
      </c>
      <c r="C68">
        <v>34</v>
      </c>
      <c r="D68">
        <f t="shared" si="2"/>
        <v>32.8</v>
      </c>
      <c r="E68">
        <v>67.25000000000001</v>
      </c>
    </row>
    <row r="69" spans="2:5" ht="12.75">
      <c r="B69">
        <v>34</v>
      </c>
      <c r="C69">
        <v>36.7</v>
      </c>
      <c r="D69">
        <f t="shared" si="2"/>
        <v>35.35</v>
      </c>
      <c r="E69">
        <v>64.22222222222224</v>
      </c>
    </row>
    <row r="70" spans="2:5" ht="12.75">
      <c r="B70">
        <v>36.7</v>
      </c>
      <c r="C70">
        <v>39.7</v>
      </c>
      <c r="D70">
        <f t="shared" si="2"/>
        <v>38.2</v>
      </c>
      <c r="E70">
        <v>49.87128712871288</v>
      </c>
    </row>
    <row r="71" spans="2:5" ht="12.75">
      <c r="B71">
        <v>39.7</v>
      </c>
      <c r="C71">
        <v>41.1</v>
      </c>
      <c r="D71">
        <f t="shared" si="2"/>
        <v>40.400000000000006</v>
      </c>
      <c r="E71">
        <v>47.28915662650602</v>
      </c>
    </row>
    <row r="72" spans="2:5" ht="12.75">
      <c r="B72">
        <v>41.1</v>
      </c>
      <c r="C72">
        <v>43.6</v>
      </c>
      <c r="D72">
        <f t="shared" si="2"/>
        <v>42.35</v>
      </c>
      <c r="E72">
        <v>58.87640449438202</v>
      </c>
    </row>
    <row r="73" spans="2:5" ht="12.75">
      <c r="B73">
        <v>43.6</v>
      </c>
      <c r="C73">
        <v>46.1</v>
      </c>
      <c r="D73">
        <f t="shared" si="2"/>
        <v>44.85</v>
      </c>
      <c r="E73">
        <v>60.00961538461539</v>
      </c>
    </row>
    <row r="74" spans="2:5" ht="12.75">
      <c r="B74">
        <v>46.1</v>
      </c>
      <c r="C74">
        <v>49</v>
      </c>
      <c r="D74">
        <f t="shared" si="2"/>
        <v>47.55</v>
      </c>
      <c r="E74">
        <v>57.614457831325296</v>
      </c>
    </row>
    <row r="75" spans="2:4" ht="12.75">
      <c r="B75">
        <v>49</v>
      </c>
      <c r="C75">
        <v>50</v>
      </c>
      <c r="D75">
        <f t="shared" si="2"/>
        <v>49.5</v>
      </c>
    </row>
    <row r="77" spans="1:5" ht="47.25" customHeight="1">
      <c r="A77" s="80" t="s">
        <v>23</v>
      </c>
      <c r="B77" s="81" t="s">
        <v>0</v>
      </c>
      <c r="C77" s="81" t="s">
        <v>1</v>
      </c>
      <c r="D77" s="80" t="s">
        <v>46</v>
      </c>
      <c r="E77" s="80" t="s">
        <v>45</v>
      </c>
    </row>
    <row r="78" spans="2:4" ht="12.75">
      <c r="B78">
        <v>10.8</v>
      </c>
      <c r="C78">
        <v>11.8</v>
      </c>
      <c r="D78">
        <f aca="true" t="shared" si="3" ref="D78:D109">AVERAGE(B78:C78)</f>
        <v>11.3</v>
      </c>
    </row>
    <row r="79" spans="2:5" ht="12.75">
      <c r="B79">
        <v>11.8</v>
      </c>
      <c r="C79">
        <v>13.3</v>
      </c>
      <c r="D79">
        <f t="shared" si="3"/>
        <v>12.55</v>
      </c>
      <c r="E79">
        <v>35.23728813559322</v>
      </c>
    </row>
    <row r="80" spans="2:5" ht="12.75">
      <c r="B80">
        <v>13.3</v>
      </c>
      <c r="C80">
        <v>15.2</v>
      </c>
      <c r="D80">
        <f t="shared" si="3"/>
        <v>14.25</v>
      </c>
      <c r="E80">
        <v>40.28169014084507</v>
      </c>
    </row>
    <row r="81" spans="2:5" ht="12.75">
      <c r="B81">
        <v>15.2</v>
      </c>
      <c r="C81">
        <v>17</v>
      </c>
      <c r="D81">
        <f t="shared" si="3"/>
        <v>16.1</v>
      </c>
      <c r="E81">
        <v>50.43055555555556</v>
      </c>
    </row>
    <row r="82" spans="2:5" ht="12.75">
      <c r="B82">
        <v>17</v>
      </c>
      <c r="C82">
        <v>18.7</v>
      </c>
      <c r="D82">
        <f t="shared" si="3"/>
        <v>17.85</v>
      </c>
      <c r="E82">
        <v>50.885714285714286</v>
      </c>
    </row>
    <row r="83" spans="2:5" ht="12.75">
      <c r="B83">
        <v>18.7</v>
      </c>
      <c r="C83">
        <v>20.5</v>
      </c>
      <c r="D83">
        <f t="shared" si="3"/>
        <v>19.6</v>
      </c>
      <c r="E83">
        <v>45.60294117647059</v>
      </c>
    </row>
    <row r="84" spans="2:5" ht="12.75">
      <c r="B84">
        <v>20.5</v>
      </c>
      <c r="C84">
        <v>22</v>
      </c>
      <c r="D84">
        <f t="shared" si="3"/>
        <v>21.25</v>
      </c>
      <c r="E84">
        <v>45.41379310344828</v>
      </c>
    </row>
    <row r="85" spans="2:5" ht="12.75">
      <c r="B85">
        <v>22</v>
      </c>
      <c r="C85">
        <v>23</v>
      </c>
      <c r="D85">
        <f t="shared" si="3"/>
        <v>22.5</v>
      </c>
      <c r="E85">
        <v>48.5686274509804</v>
      </c>
    </row>
    <row r="86" spans="2:5" ht="12.75">
      <c r="B86">
        <v>23</v>
      </c>
      <c r="C86">
        <v>24.6</v>
      </c>
      <c r="D86">
        <f t="shared" si="3"/>
        <v>23.8</v>
      </c>
      <c r="E86">
        <v>59.866666666666674</v>
      </c>
    </row>
    <row r="87" spans="2:5" ht="12.75">
      <c r="B87">
        <v>24.6</v>
      </c>
      <c r="C87">
        <v>26.4</v>
      </c>
      <c r="D87">
        <f t="shared" si="3"/>
        <v>25.5</v>
      </c>
      <c r="E87">
        <v>70.90140845070424</v>
      </c>
    </row>
    <row r="88" spans="2:5" ht="12.75">
      <c r="B88">
        <v>26.4</v>
      </c>
      <c r="C88">
        <v>28.3</v>
      </c>
      <c r="D88">
        <f t="shared" si="3"/>
        <v>27.35</v>
      </c>
      <c r="E88">
        <v>61.0666666666667</v>
      </c>
    </row>
    <row r="89" spans="2:5" ht="12.75">
      <c r="B89">
        <v>28.3</v>
      </c>
      <c r="C89">
        <v>30.2</v>
      </c>
      <c r="D89">
        <f t="shared" si="3"/>
        <v>29.25</v>
      </c>
      <c r="E89">
        <v>28.6666666666667</v>
      </c>
    </row>
    <row r="90" spans="2:5" ht="12.75">
      <c r="B90">
        <v>30.2</v>
      </c>
      <c r="C90">
        <v>31.4</v>
      </c>
      <c r="D90">
        <f t="shared" si="3"/>
        <v>30.799999999999997</v>
      </c>
      <c r="E90">
        <v>8.170212765957443</v>
      </c>
    </row>
    <row r="91" spans="2:5" ht="12.75">
      <c r="B91">
        <v>31.4</v>
      </c>
      <c r="C91">
        <v>31.8</v>
      </c>
      <c r="D91">
        <f t="shared" si="3"/>
        <v>31.6</v>
      </c>
      <c r="E91">
        <v>38.08695652173909</v>
      </c>
    </row>
    <row r="92" spans="2:5" ht="12.75">
      <c r="B92">
        <v>31.8</v>
      </c>
      <c r="C92">
        <v>34.4</v>
      </c>
      <c r="D92">
        <f t="shared" si="3"/>
        <v>33.1</v>
      </c>
      <c r="E92">
        <v>51.05797101449272</v>
      </c>
    </row>
    <row r="93" spans="2:5" ht="12.75">
      <c r="B93">
        <v>34.4</v>
      </c>
      <c r="C93">
        <v>35.7</v>
      </c>
      <c r="D93">
        <f t="shared" si="3"/>
        <v>35.05</v>
      </c>
      <c r="E93">
        <v>36.88571428571428</v>
      </c>
    </row>
    <row r="94" spans="2:5" ht="12.75">
      <c r="B94">
        <v>35.7</v>
      </c>
      <c r="C94">
        <v>37.5</v>
      </c>
      <c r="D94">
        <f t="shared" si="3"/>
        <v>36.6</v>
      </c>
      <c r="E94">
        <v>40.220588235294116</v>
      </c>
    </row>
    <row r="95" spans="2:5" ht="12.75">
      <c r="B95">
        <v>37.5</v>
      </c>
      <c r="C95">
        <v>39.4</v>
      </c>
      <c r="D95">
        <f t="shared" si="3"/>
        <v>38.45</v>
      </c>
      <c r="E95">
        <v>78.59459459459462</v>
      </c>
    </row>
    <row r="96" spans="2:5" ht="12.75">
      <c r="B96">
        <v>39.4</v>
      </c>
      <c r="C96">
        <v>41.2</v>
      </c>
      <c r="D96">
        <f t="shared" si="3"/>
        <v>40.3</v>
      </c>
      <c r="E96">
        <v>86.9253731343284</v>
      </c>
    </row>
    <row r="97" spans="2:5" ht="12.75">
      <c r="B97">
        <v>41.2</v>
      </c>
      <c r="C97">
        <v>42.4</v>
      </c>
      <c r="D97">
        <f t="shared" si="3"/>
        <v>41.8</v>
      </c>
      <c r="E97">
        <v>62.16981132075482</v>
      </c>
    </row>
    <row r="98" spans="2:5" ht="12.75">
      <c r="B98">
        <v>42.4</v>
      </c>
      <c r="C98">
        <v>43.5</v>
      </c>
      <c r="D98">
        <f t="shared" si="3"/>
        <v>42.95</v>
      </c>
      <c r="E98">
        <v>42.936170212766015</v>
      </c>
    </row>
    <row r="99" spans="2:5" ht="12.75">
      <c r="B99">
        <v>43.5</v>
      </c>
      <c r="C99">
        <v>44.8</v>
      </c>
      <c r="D99">
        <f t="shared" si="3"/>
        <v>44.15</v>
      </c>
      <c r="E99">
        <v>17.285714285714313</v>
      </c>
    </row>
    <row r="100" spans="2:5" ht="12.75">
      <c r="B100">
        <v>44.8</v>
      </c>
      <c r="C100">
        <v>46</v>
      </c>
      <c r="D100">
        <f t="shared" si="3"/>
        <v>45.4</v>
      </c>
      <c r="E100">
        <v>20.290909090909057</v>
      </c>
    </row>
    <row r="101" spans="2:5" ht="12.75">
      <c r="B101">
        <v>46</v>
      </c>
      <c r="C101">
        <v>47.8</v>
      </c>
      <c r="D101">
        <f t="shared" si="3"/>
        <v>46.9</v>
      </c>
      <c r="E101">
        <v>53.21311475409834</v>
      </c>
    </row>
    <row r="102" spans="2:5" ht="12.75">
      <c r="B102">
        <v>47.8</v>
      </c>
      <c r="C102">
        <v>49.1</v>
      </c>
      <c r="D102">
        <f t="shared" si="3"/>
        <v>48.45</v>
      </c>
      <c r="E102">
        <v>68.30158730158732</v>
      </c>
    </row>
    <row r="103" spans="2:5" ht="12.75">
      <c r="B103">
        <v>49.1</v>
      </c>
      <c r="C103">
        <v>51</v>
      </c>
      <c r="D103">
        <f t="shared" si="3"/>
        <v>50.05</v>
      </c>
      <c r="E103">
        <v>63.12328767123288</v>
      </c>
    </row>
    <row r="104" spans="2:5" ht="12.75">
      <c r="B104">
        <v>51</v>
      </c>
      <c r="C104">
        <v>53.2</v>
      </c>
      <c r="D104">
        <f t="shared" si="3"/>
        <v>52.1</v>
      </c>
      <c r="E104">
        <v>60.55405405405405</v>
      </c>
    </row>
    <row r="105" spans="2:5" ht="12.75">
      <c r="B105">
        <v>53.2</v>
      </c>
      <c r="C105">
        <v>54.3</v>
      </c>
      <c r="D105">
        <f t="shared" si="3"/>
        <v>53.75</v>
      </c>
      <c r="E105">
        <v>70.08108108108107</v>
      </c>
    </row>
    <row r="106" spans="2:5" ht="12.75">
      <c r="B106">
        <v>54.3</v>
      </c>
      <c r="C106">
        <v>57.3</v>
      </c>
      <c r="D106">
        <f t="shared" si="3"/>
        <v>55.8</v>
      </c>
      <c r="E106">
        <v>77.6923076923077</v>
      </c>
    </row>
    <row r="107" spans="2:5" ht="12.75">
      <c r="B107">
        <v>57.3</v>
      </c>
      <c r="C107">
        <v>59.3</v>
      </c>
      <c r="D107">
        <f t="shared" si="3"/>
        <v>58.3</v>
      </c>
      <c r="E107">
        <v>80.49425287356321</v>
      </c>
    </row>
    <row r="108" spans="2:5" ht="12.75">
      <c r="B108">
        <v>59.3</v>
      </c>
      <c r="C108">
        <v>61</v>
      </c>
      <c r="D108">
        <f t="shared" si="3"/>
        <v>60.15</v>
      </c>
      <c r="E108">
        <v>87.80952380952381</v>
      </c>
    </row>
    <row r="109" spans="2:5" ht="12.75">
      <c r="B109">
        <v>61</v>
      </c>
      <c r="C109">
        <v>64</v>
      </c>
      <c r="D109">
        <f t="shared" si="3"/>
        <v>62.5</v>
      </c>
      <c r="E109">
        <v>81.06382978723401</v>
      </c>
    </row>
    <row r="110" spans="2:5" ht="12.75">
      <c r="B110">
        <v>64</v>
      </c>
      <c r="C110">
        <v>65.7</v>
      </c>
      <c r="D110">
        <f aca="true" t="shared" si="4" ref="D110:D141">AVERAGE(B110:C110)</f>
        <v>64.85</v>
      </c>
      <c r="E110">
        <v>72.80851063829785</v>
      </c>
    </row>
    <row r="111" spans="2:5" ht="12.75">
      <c r="B111">
        <v>65.7</v>
      </c>
      <c r="C111">
        <v>68.7</v>
      </c>
      <c r="D111">
        <f t="shared" si="4"/>
        <v>67.2</v>
      </c>
      <c r="E111">
        <v>83.42990654205606</v>
      </c>
    </row>
    <row r="112" spans="2:5" ht="12.75">
      <c r="B112">
        <v>68.7</v>
      </c>
      <c r="C112">
        <v>71.7</v>
      </c>
      <c r="D112">
        <f t="shared" si="4"/>
        <v>70.2</v>
      </c>
      <c r="E112">
        <v>85.57894736842105</v>
      </c>
    </row>
    <row r="113" spans="2:5" ht="12.75">
      <c r="B113">
        <v>71.7</v>
      </c>
      <c r="C113">
        <v>72.2</v>
      </c>
      <c r="D113">
        <f t="shared" si="4"/>
        <v>71.95</v>
      </c>
      <c r="E113">
        <v>60.000000000000064</v>
      </c>
    </row>
    <row r="114" spans="2:5" ht="12.75">
      <c r="B114">
        <v>72.2</v>
      </c>
      <c r="C114">
        <v>73.3</v>
      </c>
      <c r="D114">
        <f t="shared" si="4"/>
        <v>72.75</v>
      </c>
      <c r="E114">
        <v>9.16666666666668</v>
      </c>
    </row>
    <row r="115" spans="2:5" ht="12.75">
      <c r="B115">
        <v>73.3</v>
      </c>
      <c r="C115">
        <v>74.2</v>
      </c>
      <c r="D115">
        <f t="shared" si="4"/>
        <v>73.75</v>
      </c>
      <c r="E115">
        <v>3.829787234042545</v>
      </c>
    </row>
    <row r="116" spans="2:5" ht="12.75">
      <c r="B116">
        <v>74.2</v>
      </c>
      <c r="C116">
        <v>76</v>
      </c>
      <c r="D116">
        <f t="shared" si="4"/>
        <v>75.1</v>
      </c>
      <c r="E116">
        <v>6.315789473684197</v>
      </c>
    </row>
    <row r="117" spans="2:5" ht="12.75">
      <c r="B117">
        <v>76</v>
      </c>
      <c r="C117">
        <v>77.2</v>
      </c>
      <c r="D117">
        <f t="shared" si="4"/>
        <v>76.6</v>
      </c>
      <c r="E117">
        <v>9.210526315789464</v>
      </c>
    </row>
    <row r="118" spans="2:5" ht="12.75">
      <c r="B118">
        <v>77.2</v>
      </c>
      <c r="C118">
        <v>78.7</v>
      </c>
      <c r="D118">
        <f t="shared" si="4"/>
        <v>77.95</v>
      </c>
      <c r="E118">
        <v>12.545454545454545</v>
      </c>
    </row>
    <row r="119" spans="2:5" ht="12.75">
      <c r="B119">
        <v>78.7</v>
      </c>
      <c r="C119">
        <v>80</v>
      </c>
      <c r="D119">
        <f t="shared" si="4"/>
        <v>79.35</v>
      </c>
      <c r="E119">
        <v>20.833333333333336</v>
      </c>
    </row>
    <row r="120" spans="2:5" ht="12.75">
      <c r="B120">
        <v>80</v>
      </c>
      <c r="C120">
        <v>81.3</v>
      </c>
      <c r="D120">
        <f t="shared" si="4"/>
        <v>80.65</v>
      </c>
      <c r="E120">
        <v>50.50000000000007</v>
      </c>
    </row>
    <row r="121" spans="2:5" ht="12.75">
      <c r="B121">
        <v>81.3</v>
      </c>
      <c r="C121">
        <v>82.2</v>
      </c>
      <c r="D121">
        <f t="shared" si="4"/>
        <v>81.75</v>
      </c>
      <c r="E121">
        <v>65.87755102040825</v>
      </c>
    </row>
    <row r="122" spans="2:5" ht="12.75">
      <c r="B122">
        <v>82.2</v>
      </c>
      <c r="C122">
        <v>84</v>
      </c>
      <c r="D122">
        <f t="shared" si="4"/>
        <v>83.1</v>
      </c>
      <c r="E122">
        <v>46.75806451612908</v>
      </c>
    </row>
    <row r="123" spans="2:5" ht="12.75">
      <c r="B123">
        <v>84</v>
      </c>
      <c r="C123">
        <v>85.7</v>
      </c>
      <c r="D123">
        <f t="shared" si="4"/>
        <v>84.85</v>
      </c>
      <c r="E123">
        <v>34.48571428571429</v>
      </c>
    </row>
    <row r="124" spans="2:5" ht="12.75">
      <c r="B124">
        <v>85.7</v>
      </c>
      <c r="C124">
        <v>87.5</v>
      </c>
      <c r="D124">
        <f t="shared" si="4"/>
        <v>86.6</v>
      </c>
      <c r="E124">
        <v>34.31428571428573</v>
      </c>
    </row>
    <row r="125" spans="2:5" ht="12.75">
      <c r="B125">
        <v>87.5</v>
      </c>
      <c r="C125">
        <v>89.2</v>
      </c>
      <c r="D125">
        <f t="shared" si="4"/>
        <v>88.35</v>
      </c>
      <c r="E125">
        <v>35.878048780487816</v>
      </c>
    </row>
    <row r="126" spans="2:5" ht="12.75">
      <c r="B126">
        <v>89.2</v>
      </c>
      <c r="C126">
        <v>92.2</v>
      </c>
      <c r="D126">
        <f t="shared" si="4"/>
        <v>90.7</v>
      </c>
      <c r="E126">
        <v>24.790000000000013</v>
      </c>
    </row>
    <row r="127" spans="2:5" ht="12.75">
      <c r="B127">
        <v>92.2</v>
      </c>
      <c r="C127">
        <v>94.5</v>
      </c>
      <c r="D127">
        <f t="shared" si="4"/>
        <v>93.35</v>
      </c>
      <c r="E127">
        <v>18.12500000000001</v>
      </c>
    </row>
    <row r="128" spans="2:5" ht="12.75">
      <c r="B128">
        <v>94.5</v>
      </c>
      <c r="C128">
        <v>96.5</v>
      </c>
      <c r="D128">
        <f t="shared" si="4"/>
        <v>95.5</v>
      </c>
      <c r="E128">
        <v>35.961538461538474</v>
      </c>
    </row>
    <row r="129" spans="2:5" ht="12.75">
      <c r="B129">
        <v>96.5</v>
      </c>
      <c r="C129">
        <v>98</v>
      </c>
      <c r="D129">
        <f t="shared" si="4"/>
        <v>97.25</v>
      </c>
      <c r="E129">
        <v>55.77464788732395</v>
      </c>
    </row>
    <row r="130" spans="2:5" ht="12.75">
      <c r="B130">
        <v>98</v>
      </c>
      <c r="C130">
        <v>100.1</v>
      </c>
      <c r="D130">
        <f t="shared" si="4"/>
        <v>99.05</v>
      </c>
      <c r="E130">
        <v>49.605263157894726</v>
      </c>
    </row>
    <row r="131" spans="2:5" ht="12.75">
      <c r="B131">
        <v>100.1</v>
      </c>
      <c r="C131">
        <v>102</v>
      </c>
      <c r="D131">
        <f t="shared" si="4"/>
        <v>101.05</v>
      </c>
      <c r="E131">
        <v>37.06666666666667</v>
      </c>
    </row>
    <row r="132" spans="2:5" ht="12.75">
      <c r="B132">
        <v>102</v>
      </c>
      <c r="C132">
        <v>103.6</v>
      </c>
      <c r="D132">
        <f t="shared" si="4"/>
        <v>102.8</v>
      </c>
      <c r="E132">
        <v>36.92771084337351</v>
      </c>
    </row>
    <row r="133" spans="2:5" ht="12.75">
      <c r="B133">
        <v>103.6</v>
      </c>
      <c r="C133">
        <v>106.8</v>
      </c>
      <c r="D133">
        <f t="shared" si="4"/>
        <v>105.19999999999999</v>
      </c>
      <c r="E133">
        <v>41.117647058823536</v>
      </c>
    </row>
    <row r="134" spans="2:5" ht="12.75">
      <c r="B134">
        <v>106.8</v>
      </c>
      <c r="C134">
        <v>109</v>
      </c>
      <c r="D134">
        <f t="shared" si="4"/>
        <v>107.9</v>
      </c>
      <c r="E134">
        <v>42.31818181818183</v>
      </c>
    </row>
    <row r="135" spans="2:5" ht="12.75">
      <c r="B135">
        <v>109</v>
      </c>
      <c r="C135">
        <v>110.2</v>
      </c>
      <c r="D135">
        <f t="shared" si="4"/>
        <v>109.6</v>
      </c>
      <c r="E135">
        <v>37.10810810810814</v>
      </c>
    </row>
    <row r="136" spans="2:5" ht="12.75">
      <c r="B136">
        <v>110.2</v>
      </c>
      <c r="C136">
        <v>113</v>
      </c>
      <c r="D136">
        <f t="shared" si="4"/>
        <v>111.6</v>
      </c>
      <c r="E136">
        <v>32.71428571428574</v>
      </c>
    </row>
    <row r="137" spans="2:5" ht="12.75">
      <c r="B137">
        <v>113</v>
      </c>
      <c r="C137">
        <v>116</v>
      </c>
      <c r="D137">
        <f t="shared" si="4"/>
        <v>114.5</v>
      </c>
      <c r="E137">
        <v>40.76271186440679</v>
      </c>
    </row>
    <row r="138" spans="2:5" ht="12.75">
      <c r="B138">
        <v>116</v>
      </c>
      <c r="C138">
        <v>119</v>
      </c>
      <c r="D138">
        <f t="shared" si="4"/>
        <v>117.5</v>
      </c>
      <c r="E138">
        <v>45.25</v>
      </c>
    </row>
    <row r="139" spans="2:5" ht="12.75">
      <c r="B139">
        <v>119</v>
      </c>
      <c r="C139">
        <v>122</v>
      </c>
      <c r="D139">
        <f t="shared" si="4"/>
        <v>120.5</v>
      </c>
      <c r="E139">
        <v>55.75</v>
      </c>
    </row>
    <row r="140" spans="2:5" ht="12.75">
      <c r="B140">
        <v>122</v>
      </c>
      <c r="C140">
        <v>125</v>
      </c>
      <c r="D140">
        <f t="shared" si="4"/>
        <v>123.5</v>
      </c>
      <c r="E140">
        <v>70.25</v>
      </c>
    </row>
    <row r="141" spans="2:5" ht="12.75">
      <c r="B141">
        <v>125</v>
      </c>
      <c r="C141">
        <v>128</v>
      </c>
      <c r="D141">
        <f t="shared" si="4"/>
        <v>126.5</v>
      </c>
      <c r="E141">
        <v>66.18181818181819</v>
      </c>
    </row>
    <row r="142" spans="2:5" ht="12.75">
      <c r="B142">
        <v>128</v>
      </c>
      <c r="C142">
        <v>130</v>
      </c>
      <c r="D142">
        <f aca="true" t="shared" si="5" ref="D142:D155">AVERAGE(B142:C142)</f>
        <v>129</v>
      </c>
      <c r="E142">
        <v>56.11627906976745</v>
      </c>
    </row>
    <row r="143" spans="2:5" ht="12.75">
      <c r="B143">
        <v>130</v>
      </c>
      <c r="C143">
        <v>131.6</v>
      </c>
      <c r="D143">
        <f t="shared" si="5"/>
        <v>130.8</v>
      </c>
      <c r="E143">
        <v>41.05882352941178</v>
      </c>
    </row>
    <row r="144" spans="2:5" ht="12.75">
      <c r="B144">
        <v>131.6</v>
      </c>
      <c r="C144">
        <v>133.2</v>
      </c>
      <c r="D144">
        <f t="shared" si="5"/>
        <v>132.39999999999998</v>
      </c>
      <c r="E144">
        <v>21.117647058823525</v>
      </c>
    </row>
    <row r="145" spans="2:5" ht="12.75">
      <c r="B145">
        <v>133.2</v>
      </c>
      <c r="C145">
        <v>135.2</v>
      </c>
      <c r="D145">
        <f t="shared" si="5"/>
        <v>134.2</v>
      </c>
      <c r="E145">
        <v>22.12121212121213</v>
      </c>
    </row>
    <row r="146" spans="2:5" ht="12.75">
      <c r="B146">
        <v>135.2</v>
      </c>
      <c r="C146">
        <v>136.2</v>
      </c>
      <c r="D146">
        <f t="shared" si="5"/>
        <v>135.7</v>
      </c>
      <c r="E146">
        <v>34.46575342465753</v>
      </c>
    </row>
    <row r="147" spans="2:5" ht="12.75">
      <c r="B147">
        <v>136.2</v>
      </c>
      <c r="C147">
        <v>139.5</v>
      </c>
      <c r="D147">
        <f t="shared" si="5"/>
        <v>137.85</v>
      </c>
      <c r="E147">
        <v>37.59574468085106</v>
      </c>
    </row>
    <row r="148" spans="2:5" ht="12.75">
      <c r="B148">
        <v>139.5</v>
      </c>
      <c r="C148">
        <v>141.3</v>
      </c>
      <c r="D148">
        <f t="shared" si="5"/>
        <v>140.4</v>
      </c>
      <c r="E148">
        <v>36.15384615384629</v>
      </c>
    </row>
    <row r="149" spans="2:5" ht="12.75">
      <c r="B149">
        <v>141.3</v>
      </c>
      <c r="C149">
        <v>142.2</v>
      </c>
      <c r="D149">
        <f t="shared" si="5"/>
        <v>141.75</v>
      </c>
      <c r="E149">
        <v>48.885245901639706</v>
      </c>
    </row>
    <row r="150" spans="2:5" ht="12.75">
      <c r="B150">
        <v>142.2</v>
      </c>
      <c r="C150">
        <v>144.7</v>
      </c>
      <c r="D150">
        <f t="shared" si="5"/>
        <v>143.45</v>
      </c>
      <c r="E150">
        <v>63.589743589743755</v>
      </c>
    </row>
    <row r="151" spans="2:5" ht="12.75">
      <c r="B151">
        <v>144.7</v>
      </c>
      <c r="C151">
        <v>146.6</v>
      </c>
      <c r="D151">
        <f t="shared" si="5"/>
        <v>145.64999999999998</v>
      </c>
      <c r="E151">
        <v>50.985915492957645</v>
      </c>
    </row>
    <row r="152" spans="2:5" ht="12.75">
      <c r="B152">
        <v>146.6</v>
      </c>
      <c r="C152">
        <v>147.4</v>
      </c>
      <c r="D152">
        <f t="shared" si="5"/>
        <v>147</v>
      </c>
      <c r="E152">
        <v>25.491525423728735</v>
      </c>
    </row>
    <row r="153" spans="2:5" ht="12.75">
      <c r="B153">
        <v>147.4</v>
      </c>
      <c r="C153">
        <v>149.8</v>
      </c>
      <c r="D153">
        <f t="shared" si="5"/>
        <v>148.60000000000002</v>
      </c>
      <c r="E153">
        <v>38.64705882352924</v>
      </c>
    </row>
    <row r="154" spans="2:5" ht="12.75">
      <c r="B154">
        <v>149.8</v>
      </c>
      <c r="C154">
        <v>151</v>
      </c>
      <c r="D154">
        <f t="shared" si="5"/>
        <v>150.4</v>
      </c>
      <c r="E154">
        <v>65.93103448275848</v>
      </c>
    </row>
    <row r="155" spans="2:5" ht="12.75">
      <c r="B155">
        <v>151</v>
      </c>
      <c r="C155">
        <v>152</v>
      </c>
      <c r="D155">
        <f t="shared" si="5"/>
        <v>151.5</v>
      </c>
      <c r="E155">
        <v>85.62499999999997</v>
      </c>
    </row>
    <row r="157" spans="1:5" ht="30.75" customHeight="1">
      <c r="A157" s="80" t="s">
        <v>24</v>
      </c>
      <c r="B157" s="81" t="s">
        <v>0</v>
      </c>
      <c r="C157" s="81" t="s">
        <v>1</v>
      </c>
      <c r="D157" s="80" t="s">
        <v>46</v>
      </c>
      <c r="E157" s="80" t="s">
        <v>45</v>
      </c>
    </row>
    <row r="158" spans="2:4" ht="12.75">
      <c r="B158">
        <v>13.3</v>
      </c>
      <c r="C158">
        <v>15</v>
      </c>
      <c r="D158">
        <f aca="true" t="shared" si="6" ref="D158:D189">AVERAGE(B158:C158)</f>
        <v>14.15</v>
      </c>
    </row>
    <row r="159" spans="2:5" ht="12.75">
      <c r="B159">
        <v>15</v>
      </c>
      <c r="C159">
        <v>16.7</v>
      </c>
      <c r="D159">
        <f t="shared" si="6"/>
        <v>15.85</v>
      </c>
      <c r="E159">
        <v>78.24999999999999</v>
      </c>
    </row>
    <row r="160" spans="2:5" ht="12.75">
      <c r="B160">
        <v>16.7</v>
      </c>
      <c r="C160">
        <v>18.4</v>
      </c>
      <c r="D160">
        <f t="shared" si="6"/>
        <v>17.549999999999997</v>
      </c>
      <c r="E160">
        <v>82.89230769230768</v>
      </c>
    </row>
    <row r="161" spans="2:5" ht="12.75">
      <c r="B161">
        <v>18.4</v>
      </c>
      <c r="C161">
        <v>19.8</v>
      </c>
      <c r="D161">
        <f t="shared" si="6"/>
        <v>19.1</v>
      </c>
      <c r="E161">
        <v>73.1311475409836</v>
      </c>
    </row>
    <row r="162" spans="2:5" ht="12.75">
      <c r="B162">
        <v>19.8</v>
      </c>
      <c r="C162">
        <v>21.4</v>
      </c>
      <c r="D162">
        <f t="shared" si="6"/>
        <v>20.6</v>
      </c>
      <c r="E162">
        <v>64.70967741935485</v>
      </c>
    </row>
    <row r="163" spans="2:5" ht="12.75">
      <c r="B163">
        <v>21.4</v>
      </c>
      <c r="C163">
        <v>23</v>
      </c>
      <c r="D163">
        <f t="shared" si="6"/>
        <v>22.2</v>
      </c>
      <c r="E163">
        <v>53.492307692307705</v>
      </c>
    </row>
    <row r="164" spans="2:5" ht="12.75">
      <c r="B164">
        <v>23</v>
      </c>
      <c r="C164">
        <v>24.7</v>
      </c>
      <c r="D164">
        <f t="shared" si="6"/>
        <v>23.85</v>
      </c>
      <c r="E164">
        <v>49.64615384615385</v>
      </c>
    </row>
    <row r="165" spans="2:5" ht="12.75">
      <c r="B165">
        <v>24.7</v>
      </c>
      <c r="C165">
        <v>26.2</v>
      </c>
      <c r="D165">
        <f t="shared" si="6"/>
        <v>25.45</v>
      </c>
      <c r="E165">
        <v>63.92187500000001</v>
      </c>
    </row>
    <row r="166" spans="2:5" ht="12.75">
      <c r="B166">
        <v>26.2</v>
      </c>
      <c r="C166">
        <v>27.9</v>
      </c>
      <c r="D166">
        <f t="shared" si="6"/>
        <v>27.049999999999997</v>
      </c>
      <c r="E166">
        <v>65.63636363636364</v>
      </c>
    </row>
    <row r="167" spans="2:5" ht="12.75">
      <c r="B167">
        <v>27.9</v>
      </c>
      <c r="C167">
        <v>29.6</v>
      </c>
      <c r="D167">
        <f t="shared" si="6"/>
        <v>28.75</v>
      </c>
      <c r="E167">
        <v>62.16393442622951</v>
      </c>
    </row>
    <row r="168" spans="2:5" ht="12.75">
      <c r="B168">
        <v>29.6</v>
      </c>
      <c r="C168">
        <v>30.6</v>
      </c>
      <c r="D168">
        <f t="shared" si="6"/>
        <v>30.1</v>
      </c>
      <c r="E168">
        <v>68.20754716981133</v>
      </c>
    </row>
    <row r="169" spans="2:5" ht="12.75">
      <c r="B169">
        <v>30.6</v>
      </c>
      <c r="C169">
        <v>32.2</v>
      </c>
      <c r="D169">
        <f t="shared" si="6"/>
        <v>31.400000000000002</v>
      </c>
      <c r="E169">
        <v>65.14893617021278</v>
      </c>
    </row>
    <row r="170" spans="2:5" ht="12.75">
      <c r="B170">
        <v>32.2</v>
      </c>
      <c r="C170">
        <v>32.7</v>
      </c>
      <c r="D170">
        <f t="shared" si="6"/>
        <v>32.45</v>
      </c>
      <c r="E170">
        <v>64.5128205128205</v>
      </c>
    </row>
    <row r="171" spans="2:5" ht="12.75">
      <c r="B171">
        <v>32.7</v>
      </c>
      <c r="C171">
        <v>34</v>
      </c>
      <c r="D171">
        <f t="shared" si="6"/>
        <v>33.35</v>
      </c>
      <c r="E171">
        <v>77.78723404255315</v>
      </c>
    </row>
    <row r="172" spans="2:5" ht="12.75">
      <c r="B172">
        <v>34</v>
      </c>
      <c r="C172">
        <v>35.6</v>
      </c>
      <c r="D172">
        <f t="shared" si="6"/>
        <v>34.8</v>
      </c>
      <c r="E172">
        <v>66.21818181818179</v>
      </c>
    </row>
    <row r="173" spans="2:5" ht="12.75">
      <c r="B173">
        <v>35.6</v>
      </c>
      <c r="C173">
        <v>36.6</v>
      </c>
      <c r="D173">
        <f t="shared" si="6"/>
        <v>36.1</v>
      </c>
      <c r="E173">
        <v>36.4888888888889</v>
      </c>
    </row>
    <row r="174" spans="2:5" ht="12.75">
      <c r="B174">
        <v>36.6</v>
      </c>
      <c r="C174">
        <v>37.5</v>
      </c>
      <c r="D174">
        <f t="shared" si="6"/>
        <v>37.05</v>
      </c>
      <c r="E174">
        <v>30.733333333333363</v>
      </c>
    </row>
    <row r="175" spans="2:5" ht="12.75">
      <c r="B175">
        <v>37.5</v>
      </c>
      <c r="C175">
        <v>39.2</v>
      </c>
      <c r="D175">
        <f t="shared" si="6"/>
        <v>38.35</v>
      </c>
      <c r="E175">
        <v>51.86206896551725</v>
      </c>
    </row>
    <row r="176" spans="2:5" ht="12.75">
      <c r="B176">
        <v>39.2</v>
      </c>
      <c r="C176">
        <v>40.7</v>
      </c>
      <c r="D176">
        <f t="shared" si="6"/>
        <v>39.95</v>
      </c>
      <c r="E176">
        <v>57.596774193548384</v>
      </c>
    </row>
    <row r="177" spans="2:5" ht="12.75">
      <c r="B177">
        <v>40.7</v>
      </c>
      <c r="C177">
        <v>42.2</v>
      </c>
      <c r="D177">
        <f t="shared" si="6"/>
        <v>41.45</v>
      </c>
      <c r="E177">
        <v>47.306451612903224</v>
      </c>
    </row>
    <row r="178" spans="2:5" ht="12.75">
      <c r="B178">
        <v>42.2</v>
      </c>
      <c r="C178">
        <v>43.9</v>
      </c>
      <c r="D178">
        <f t="shared" si="6"/>
        <v>43.05</v>
      </c>
      <c r="E178">
        <v>51.25757575757577</v>
      </c>
    </row>
    <row r="179" spans="2:5" ht="12.75">
      <c r="B179">
        <v>43.9</v>
      </c>
      <c r="C179">
        <v>45.6</v>
      </c>
      <c r="D179">
        <f t="shared" si="6"/>
        <v>44.75</v>
      </c>
      <c r="E179">
        <v>64.53623188405798</v>
      </c>
    </row>
    <row r="180" spans="2:5" ht="12.75">
      <c r="B180">
        <v>45.6</v>
      </c>
      <c r="C180">
        <v>47.4</v>
      </c>
      <c r="D180">
        <f t="shared" si="6"/>
        <v>46.5</v>
      </c>
      <c r="E180">
        <v>65.67605633802816</v>
      </c>
    </row>
    <row r="181" spans="2:5" ht="12.75">
      <c r="B181">
        <v>47.4</v>
      </c>
      <c r="C181">
        <v>49.2</v>
      </c>
      <c r="D181">
        <f t="shared" si="6"/>
        <v>48.3</v>
      </c>
      <c r="E181">
        <v>59.75</v>
      </c>
    </row>
    <row r="182" spans="2:5" ht="12.75">
      <c r="B182">
        <v>49.2</v>
      </c>
      <c r="C182">
        <v>50.2</v>
      </c>
      <c r="D182">
        <f t="shared" si="6"/>
        <v>49.7</v>
      </c>
      <c r="E182">
        <v>58.65454545454545</v>
      </c>
    </row>
    <row r="183" spans="2:5" ht="12.75">
      <c r="B183">
        <v>50.2</v>
      </c>
      <c r="C183">
        <v>51.9</v>
      </c>
      <c r="D183">
        <f t="shared" si="6"/>
        <v>51.05</v>
      </c>
      <c r="E183">
        <v>60.92063492063491</v>
      </c>
    </row>
    <row r="184" spans="2:5" ht="12.75">
      <c r="B184">
        <v>51.9</v>
      </c>
      <c r="C184">
        <v>53.8</v>
      </c>
      <c r="D184">
        <f t="shared" si="6"/>
        <v>52.849999999999994</v>
      </c>
      <c r="E184">
        <v>59.06944444444444</v>
      </c>
    </row>
    <row r="185" spans="2:5" ht="12.75">
      <c r="B185">
        <v>53.8</v>
      </c>
      <c r="C185">
        <v>55.5</v>
      </c>
      <c r="D185">
        <f t="shared" si="6"/>
        <v>54.65</v>
      </c>
      <c r="E185">
        <v>67.68115942028986</v>
      </c>
    </row>
    <row r="186" spans="2:5" ht="12.75">
      <c r="B186">
        <v>55.5</v>
      </c>
      <c r="C186">
        <v>57.1</v>
      </c>
      <c r="D186">
        <f t="shared" si="6"/>
        <v>56.3</v>
      </c>
      <c r="E186">
        <v>87.79999999999998</v>
      </c>
    </row>
    <row r="187" spans="2:5" ht="12.75">
      <c r="B187">
        <v>57.1</v>
      </c>
      <c r="C187">
        <v>58.7</v>
      </c>
      <c r="D187">
        <f t="shared" si="6"/>
        <v>57.900000000000006</v>
      </c>
      <c r="E187">
        <v>92.0769230769231</v>
      </c>
    </row>
    <row r="188" spans="2:5" ht="12.75">
      <c r="B188">
        <v>58.7</v>
      </c>
      <c r="C188">
        <v>60.4</v>
      </c>
      <c r="D188">
        <f t="shared" si="6"/>
        <v>59.55</v>
      </c>
      <c r="E188">
        <v>84.58823529411765</v>
      </c>
    </row>
    <row r="189" spans="2:5" ht="12.75">
      <c r="B189">
        <v>60.4</v>
      </c>
      <c r="C189">
        <v>62.2</v>
      </c>
      <c r="D189">
        <f t="shared" si="6"/>
        <v>61.3</v>
      </c>
      <c r="E189">
        <v>86.21739130434781</v>
      </c>
    </row>
    <row r="190" spans="2:5" ht="12.75">
      <c r="B190">
        <v>62.2</v>
      </c>
      <c r="C190">
        <v>63.8</v>
      </c>
      <c r="D190">
        <f aca="true" t="shared" si="7" ref="D190:D212">AVERAGE(B190:C190)</f>
        <v>63</v>
      </c>
      <c r="E190">
        <v>71.35820895522382</v>
      </c>
    </row>
    <row r="191" spans="2:5" ht="12.75">
      <c r="B191">
        <v>63.8</v>
      </c>
      <c r="C191">
        <v>65.5</v>
      </c>
      <c r="D191">
        <f t="shared" si="7"/>
        <v>64.65</v>
      </c>
      <c r="E191">
        <v>38.344262295081876</v>
      </c>
    </row>
    <row r="192" spans="2:5" ht="12.75">
      <c r="B192">
        <v>65.5</v>
      </c>
      <c r="C192">
        <v>66.6</v>
      </c>
      <c r="D192">
        <f t="shared" si="7"/>
        <v>66.05</v>
      </c>
      <c r="E192">
        <v>36.67272727272726</v>
      </c>
    </row>
    <row r="193" spans="2:5" ht="12.75">
      <c r="B193">
        <v>66.6</v>
      </c>
      <c r="C193">
        <v>68.2</v>
      </c>
      <c r="D193">
        <f t="shared" si="7"/>
        <v>67.4</v>
      </c>
      <c r="E193">
        <v>47.264150943396245</v>
      </c>
    </row>
    <row r="194" spans="2:5" ht="12.75">
      <c r="B194">
        <v>68.2</v>
      </c>
      <c r="C194">
        <v>69.2</v>
      </c>
      <c r="D194">
        <f t="shared" si="7"/>
        <v>68.7</v>
      </c>
      <c r="E194">
        <v>53.38461538461535</v>
      </c>
    </row>
    <row r="195" spans="2:5" ht="12.75">
      <c r="B195">
        <v>69.2</v>
      </c>
      <c r="C195">
        <v>70.8</v>
      </c>
      <c r="D195">
        <f t="shared" si="7"/>
        <v>70</v>
      </c>
      <c r="E195">
        <v>73.66666666666664</v>
      </c>
    </row>
    <row r="196" spans="2:5" ht="12.75">
      <c r="B196">
        <v>70.8</v>
      </c>
      <c r="C196">
        <v>72.3</v>
      </c>
      <c r="D196">
        <f t="shared" si="7"/>
        <v>71.55</v>
      </c>
      <c r="E196">
        <v>81.96825396825396</v>
      </c>
    </row>
    <row r="197" spans="2:5" ht="12.75">
      <c r="B197">
        <v>72.3</v>
      </c>
      <c r="C197">
        <v>74</v>
      </c>
      <c r="D197">
        <f t="shared" si="7"/>
        <v>73.15</v>
      </c>
      <c r="E197">
        <v>74.55932203389833</v>
      </c>
    </row>
    <row r="198" spans="2:5" ht="12.75">
      <c r="B198">
        <v>74</v>
      </c>
      <c r="C198">
        <v>75</v>
      </c>
      <c r="D198">
        <f t="shared" si="7"/>
        <v>74.5</v>
      </c>
      <c r="E198">
        <v>50.620000000000026</v>
      </c>
    </row>
    <row r="199" spans="2:5" ht="12.75">
      <c r="B199">
        <v>75</v>
      </c>
      <c r="C199">
        <v>76.3</v>
      </c>
      <c r="D199">
        <f t="shared" si="7"/>
        <v>75.65</v>
      </c>
      <c r="E199">
        <v>38.65384615384618</v>
      </c>
    </row>
    <row r="200" spans="2:5" ht="12.75">
      <c r="B200">
        <v>76.3</v>
      </c>
      <c r="C200">
        <v>77.9</v>
      </c>
      <c r="D200">
        <f t="shared" si="7"/>
        <v>77.1</v>
      </c>
      <c r="E200">
        <v>36.08620689655179</v>
      </c>
    </row>
    <row r="201" spans="2:5" ht="12.75">
      <c r="B201">
        <v>77.9</v>
      </c>
      <c r="C201">
        <v>79.2</v>
      </c>
      <c r="D201">
        <f t="shared" si="7"/>
        <v>78.55000000000001</v>
      </c>
      <c r="E201">
        <v>14.596491228070246</v>
      </c>
    </row>
    <row r="202" spans="2:5" ht="12.75">
      <c r="B202">
        <v>79.2</v>
      </c>
      <c r="C202">
        <v>80.7</v>
      </c>
      <c r="D202">
        <f t="shared" si="7"/>
        <v>79.95</v>
      </c>
      <c r="E202">
        <v>0</v>
      </c>
    </row>
    <row r="203" spans="2:5" ht="12.75">
      <c r="B203">
        <v>80.7</v>
      </c>
      <c r="C203">
        <v>81.5</v>
      </c>
      <c r="D203">
        <f t="shared" si="7"/>
        <v>81.1</v>
      </c>
      <c r="E203">
        <v>0</v>
      </c>
    </row>
    <row r="204" spans="2:5" ht="12.75">
      <c r="B204">
        <v>81.5</v>
      </c>
      <c r="C204">
        <v>83.1</v>
      </c>
      <c r="D204">
        <f t="shared" si="7"/>
        <v>82.3</v>
      </c>
      <c r="E204">
        <v>0</v>
      </c>
    </row>
    <row r="205" spans="2:5" ht="12.75">
      <c r="B205">
        <v>83.1</v>
      </c>
      <c r="C205">
        <v>84.2</v>
      </c>
      <c r="D205">
        <f t="shared" si="7"/>
        <v>83.65</v>
      </c>
      <c r="E205">
        <v>0</v>
      </c>
    </row>
    <row r="206" spans="2:5" ht="12.75">
      <c r="B206">
        <v>84.2</v>
      </c>
      <c r="C206">
        <v>85.2</v>
      </c>
      <c r="D206">
        <f t="shared" si="7"/>
        <v>84.7</v>
      </c>
      <c r="E206">
        <v>13.95744680851058</v>
      </c>
    </row>
    <row r="207" spans="2:5" ht="12.75">
      <c r="B207">
        <v>85.2</v>
      </c>
      <c r="C207">
        <v>86.8</v>
      </c>
      <c r="D207">
        <f t="shared" si="7"/>
        <v>86</v>
      </c>
      <c r="E207">
        <v>31.42857142857141</v>
      </c>
    </row>
    <row r="208" spans="2:5" ht="12.75">
      <c r="B208">
        <v>86.8</v>
      </c>
      <c r="C208">
        <v>88.2</v>
      </c>
      <c r="D208">
        <f t="shared" si="7"/>
        <v>87.5</v>
      </c>
      <c r="E208">
        <v>44.67213114754098</v>
      </c>
    </row>
    <row r="209" spans="2:5" ht="12.75">
      <c r="B209">
        <v>88.2</v>
      </c>
      <c r="C209">
        <v>89.9</v>
      </c>
      <c r="D209">
        <f t="shared" si="7"/>
        <v>89.05000000000001</v>
      </c>
      <c r="E209">
        <v>63.806451612903174</v>
      </c>
    </row>
    <row r="210" spans="2:5" ht="12.75">
      <c r="B210">
        <v>89.9</v>
      </c>
      <c r="C210">
        <v>91.3</v>
      </c>
      <c r="D210">
        <f t="shared" si="7"/>
        <v>90.6</v>
      </c>
      <c r="E210">
        <v>83.00000000000001</v>
      </c>
    </row>
    <row r="211" spans="2:5" ht="12.75">
      <c r="B211">
        <v>91.3</v>
      </c>
      <c r="C211">
        <v>92.7</v>
      </c>
      <c r="D211">
        <f t="shared" si="7"/>
        <v>92</v>
      </c>
      <c r="E211">
        <v>95.96610169491528</v>
      </c>
    </row>
    <row r="212" spans="2:5" ht="12.75">
      <c r="B212">
        <v>92.7</v>
      </c>
      <c r="C212">
        <v>94.4</v>
      </c>
      <c r="D212">
        <f t="shared" si="7"/>
        <v>93.55000000000001</v>
      </c>
      <c r="E212">
        <v>100</v>
      </c>
    </row>
    <row r="214" ht="14.25" customHeight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66"/>
  <sheetViews>
    <sheetView zoomScalePageLayoutView="0" workbookViewId="0" topLeftCell="A34">
      <selection activeCell="M67" sqref="M67"/>
    </sheetView>
  </sheetViews>
  <sheetFormatPr defaultColWidth="9.140625" defaultRowHeight="12.75"/>
  <sheetData>
    <row r="2" ht="12.75">
      <c r="B2" s="79" t="s">
        <v>41</v>
      </c>
    </row>
    <row r="3" spans="2:8" ht="13.5" thickBot="1">
      <c r="B3" s="106" t="s">
        <v>52</v>
      </c>
      <c r="C3" s="107"/>
      <c r="D3" s="107"/>
      <c r="F3" s="106" t="s">
        <v>54</v>
      </c>
      <c r="G3" s="107"/>
      <c r="H3" s="107"/>
    </row>
    <row r="4" spans="2:8" ht="12.75">
      <c r="B4" s="45" t="s">
        <v>13</v>
      </c>
      <c r="C4" s="45" t="s">
        <v>14</v>
      </c>
      <c r="D4" s="45" t="s">
        <v>15</v>
      </c>
      <c r="F4" s="45" t="s">
        <v>13</v>
      </c>
      <c r="G4" s="45" t="s">
        <v>14</v>
      </c>
      <c r="H4" s="45" t="s">
        <v>15</v>
      </c>
    </row>
    <row r="5" spans="2:8" ht="12.75">
      <c r="B5" s="108">
        <v>0.05</v>
      </c>
      <c r="C5" s="43">
        <v>1</v>
      </c>
      <c r="D5" s="46">
        <v>0.01020408163265306</v>
      </c>
      <c r="F5" s="108">
        <v>0.05</v>
      </c>
      <c r="G5" s="43">
        <v>0</v>
      </c>
      <c r="H5" s="46">
        <v>0</v>
      </c>
    </row>
    <row r="6" spans="2:8" ht="12.75">
      <c r="B6" s="108">
        <v>0.2</v>
      </c>
      <c r="C6" s="43">
        <v>17</v>
      </c>
      <c r="D6" s="46">
        <v>0.1836734693877551</v>
      </c>
      <c r="F6" s="108">
        <v>0.2</v>
      </c>
      <c r="G6" s="43">
        <v>9</v>
      </c>
      <c r="H6" s="46">
        <v>0.16981132075471697</v>
      </c>
    </row>
    <row r="7" spans="2:8" ht="12.75">
      <c r="B7" s="108">
        <v>0.4</v>
      </c>
      <c r="C7" s="43">
        <v>22</v>
      </c>
      <c r="D7" s="46">
        <v>0.40816326530612246</v>
      </c>
      <c r="F7" s="108">
        <v>0.4</v>
      </c>
      <c r="G7" s="43">
        <v>11</v>
      </c>
      <c r="H7" s="46">
        <v>0.37735849056603776</v>
      </c>
    </row>
    <row r="8" spans="2:8" ht="12.75">
      <c r="B8" s="108">
        <v>0.6</v>
      </c>
      <c r="C8" s="43">
        <v>19</v>
      </c>
      <c r="D8" s="46">
        <v>0.6020408163265306</v>
      </c>
      <c r="F8" s="108">
        <v>0.6</v>
      </c>
      <c r="G8" s="43">
        <v>7</v>
      </c>
      <c r="H8" s="46">
        <v>0.5094339622641509</v>
      </c>
    </row>
    <row r="9" spans="2:8" ht="12.75">
      <c r="B9" s="108">
        <v>0.8</v>
      </c>
      <c r="C9" s="43">
        <v>12</v>
      </c>
      <c r="D9" s="46">
        <v>0.7244897959183674</v>
      </c>
      <c r="F9" s="108">
        <v>0.8</v>
      </c>
      <c r="G9" s="43">
        <v>3</v>
      </c>
      <c r="H9" s="46">
        <v>0.5660377358490566</v>
      </c>
    </row>
    <row r="10" spans="2:8" ht="12.75">
      <c r="B10" s="108">
        <v>1</v>
      </c>
      <c r="C10" s="43">
        <v>9</v>
      </c>
      <c r="D10" s="46">
        <v>0.8163265306122449</v>
      </c>
      <c r="F10" s="108">
        <v>1</v>
      </c>
      <c r="G10" s="43">
        <v>2</v>
      </c>
      <c r="H10" s="46">
        <v>0.6037735849056604</v>
      </c>
    </row>
    <row r="11" spans="2:8" ht="12.75">
      <c r="B11" s="108">
        <v>1.2</v>
      </c>
      <c r="C11" s="43">
        <v>3</v>
      </c>
      <c r="D11" s="46">
        <v>0.8469387755102041</v>
      </c>
      <c r="F11" s="108">
        <v>1.2</v>
      </c>
      <c r="G11" s="43">
        <v>2</v>
      </c>
      <c r="H11" s="46">
        <v>0.6415094339622641</v>
      </c>
    </row>
    <row r="12" spans="2:8" ht="12.75">
      <c r="B12" s="108">
        <v>1.4</v>
      </c>
      <c r="C12" s="43">
        <v>5</v>
      </c>
      <c r="D12" s="46">
        <v>0.8979591836734694</v>
      </c>
      <c r="F12" s="108">
        <v>1.4</v>
      </c>
      <c r="G12" s="43">
        <v>4</v>
      </c>
      <c r="H12" s="46">
        <v>0.7169811320754716</v>
      </c>
    </row>
    <row r="13" spans="2:8" ht="12.75">
      <c r="B13" s="108">
        <v>1.6</v>
      </c>
      <c r="C13" s="43">
        <v>2</v>
      </c>
      <c r="D13" s="46">
        <v>0.9183673469387755</v>
      </c>
      <c r="F13" s="108">
        <v>1.6</v>
      </c>
      <c r="G13" s="43">
        <v>3</v>
      </c>
      <c r="H13" s="46">
        <v>0.7735849056603774</v>
      </c>
    </row>
    <row r="14" spans="2:8" ht="12.75">
      <c r="B14" s="108">
        <v>1.8</v>
      </c>
      <c r="C14" s="43">
        <v>1</v>
      </c>
      <c r="D14" s="46">
        <v>0.9285714285714286</v>
      </c>
      <c r="F14" s="108">
        <v>1.8</v>
      </c>
      <c r="G14" s="43">
        <v>3</v>
      </c>
      <c r="H14" s="46">
        <v>0.8301886792452831</v>
      </c>
    </row>
    <row r="15" spans="2:8" ht="12.75">
      <c r="B15" s="108">
        <v>2</v>
      </c>
      <c r="C15" s="43">
        <v>2</v>
      </c>
      <c r="D15" s="46">
        <v>0.9489795918367347</v>
      </c>
      <c r="F15" s="108">
        <v>2</v>
      </c>
      <c r="G15" s="43">
        <v>1</v>
      </c>
      <c r="H15" s="46">
        <v>0.8490566037735849</v>
      </c>
    </row>
    <row r="16" spans="2:8" ht="12.75">
      <c r="B16" s="108">
        <v>2.2</v>
      </c>
      <c r="C16" s="43">
        <v>2</v>
      </c>
      <c r="D16" s="46">
        <v>0.9693877551020408</v>
      </c>
      <c r="F16" s="108">
        <v>2.2</v>
      </c>
      <c r="G16" s="43">
        <v>1</v>
      </c>
      <c r="H16" s="46">
        <v>0.8679245283018868</v>
      </c>
    </row>
    <row r="17" spans="2:8" ht="12.75">
      <c r="B17" s="108">
        <v>2.5</v>
      </c>
      <c r="C17" s="43">
        <v>2</v>
      </c>
      <c r="D17" s="46">
        <v>0.9897959183673469</v>
      </c>
      <c r="F17" s="108">
        <v>2.5</v>
      </c>
      <c r="G17" s="43">
        <v>1</v>
      </c>
      <c r="H17" s="46">
        <v>0.8867924528301887</v>
      </c>
    </row>
    <row r="18" spans="2:8" ht="12.75">
      <c r="B18" s="108">
        <v>3</v>
      </c>
      <c r="C18" s="43">
        <v>1</v>
      </c>
      <c r="D18" s="46">
        <v>1</v>
      </c>
      <c r="F18" s="108">
        <v>3</v>
      </c>
      <c r="G18" s="43">
        <v>1</v>
      </c>
      <c r="H18" s="46">
        <v>0.9056603773584906</v>
      </c>
    </row>
    <row r="19" spans="2:8" ht="12.75">
      <c r="B19" s="108">
        <v>5</v>
      </c>
      <c r="C19" s="43">
        <v>0</v>
      </c>
      <c r="D19" s="46">
        <v>1</v>
      </c>
      <c r="F19" s="108">
        <v>5</v>
      </c>
      <c r="G19" s="43">
        <v>3</v>
      </c>
      <c r="H19" s="46">
        <v>0.9622641509433962</v>
      </c>
    </row>
    <row r="20" spans="2:8" ht="12.75">
      <c r="B20" s="108">
        <v>10</v>
      </c>
      <c r="C20" s="43">
        <v>0</v>
      </c>
      <c r="D20" s="46">
        <v>1</v>
      </c>
      <c r="F20" s="108">
        <v>10</v>
      </c>
      <c r="G20" s="43">
        <v>2</v>
      </c>
      <c r="H20" s="46">
        <v>1</v>
      </c>
    </row>
    <row r="21" spans="2:8" ht="13.5" thickBot="1">
      <c r="B21" s="44" t="s">
        <v>53</v>
      </c>
      <c r="C21" s="44">
        <v>0</v>
      </c>
      <c r="D21" s="47">
        <v>1</v>
      </c>
      <c r="F21" s="44" t="s">
        <v>53</v>
      </c>
      <c r="G21" s="44">
        <v>0</v>
      </c>
      <c r="H21" s="47">
        <v>1</v>
      </c>
    </row>
    <row r="22" spans="2:4" ht="12.75">
      <c r="B22" s="107"/>
      <c r="C22" s="107"/>
      <c r="D22" s="107"/>
    </row>
    <row r="23" spans="2:4" ht="12.75">
      <c r="B23" s="79" t="s">
        <v>42</v>
      </c>
      <c r="C23" s="107"/>
      <c r="D23" s="107"/>
    </row>
    <row r="24" spans="2:6" ht="13.5" thickBot="1">
      <c r="B24" s="106" t="s">
        <v>52</v>
      </c>
      <c r="C24" s="107"/>
      <c r="D24" s="107"/>
      <c r="F24" s="106" t="s">
        <v>54</v>
      </c>
    </row>
    <row r="25" spans="2:8" ht="12.75">
      <c r="B25" s="45" t="s">
        <v>13</v>
      </c>
      <c r="C25" s="45" t="s">
        <v>14</v>
      </c>
      <c r="D25" s="45" t="s">
        <v>15</v>
      </c>
      <c r="F25" s="45" t="s">
        <v>13</v>
      </c>
      <c r="G25" s="45" t="s">
        <v>14</v>
      </c>
      <c r="H25" s="45" t="s">
        <v>15</v>
      </c>
    </row>
    <row r="26" spans="2:8" ht="12.75">
      <c r="B26" s="108">
        <v>0.05</v>
      </c>
      <c r="C26" s="43">
        <v>0</v>
      </c>
      <c r="D26" s="46">
        <v>0</v>
      </c>
      <c r="F26" s="108">
        <v>0.05</v>
      </c>
      <c r="G26" s="43">
        <v>3</v>
      </c>
      <c r="H26" s="46">
        <v>0.01875</v>
      </c>
    </row>
    <row r="27" spans="2:8" ht="12.75">
      <c r="B27" s="108">
        <v>0.1</v>
      </c>
      <c r="C27" s="43">
        <v>27</v>
      </c>
      <c r="D27" s="46">
        <v>0.16981132075471697</v>
      </c>
      <c r="F27" s="108">
        <v>0.1</v>
      </c>
      <c r="G27" s="43">
        <v>22</v>
      </c>
      <c r="H27" s="46">
        <v>0.15625</v>
      </c>
    </row>
    <row r="28" spans="2:8" ht="12.75">
      <c r="B28" s="108">
        <v>0.2</v>
      </c>
      <c r="C28" s="43">
        <v>37</v>
      </c>
      <c r="D28" s="46">
        <v>0.4025157232704403</v>
      </c>
      <c r="F28" s="108">
        <v>0.2</v>
      </c>
      <c r="G28" s="43">
        <v>38</v>
      </c>
      <c r="H28" s="46">
        <v>0.39375</v>
      </c>
    </row>
    <row r="29" spans="2:8" ht="12.75">
      <c r="B29" s="108">
        <v>0.3</v>
      </c>
      <c r="C29" s="43">
        <v>19</v>
      </c>
      <c r="D29" s="46">
        <v>0.5220125786163522</v>
      </c>
      <c r="F29" s="108">
        <v>0.3</v>
      </c>
      <c r="G29" s="43">
        <v>22</v>
      </c>
      <c r="H29" s="46">
        <v>0.53125</v>
      </c>
    </row>
    <row r="30" spans="2:8" ht="12.75">
      <c r="B30" s="108">
        <v>0.4</v>
      </c>
      <c r="C30" s="43">
        <v>12</v>
      </c>
      <c r="D30" s="46">
        <v>0.5974842767295597</v>
      </c>
      <c r="F30" s="108">
        <v>0.4</v>
      </c>
      <c r="G30" s="43">
        <v>16</v>
      </c>
      <c r="H30" s="46">
        <v>0.63125</v>
      </c>
    </row>
    <row r="31" spans="2:8" ht="12.75">
      <c r="B31" s="108">
        <v>0.5</v>
      </c>
      <c r="C31" s="43">
        <v>11</v>
      </c>
      <c r="D31" s="46">
        <v>0.6666666666666666</v>
      </c>
      <c r="F31" s="108">
        <v>0.5</v>
      </c>
      <c r="G31" s="43">
        <v>10</v>
      </c>
      <c r="H31" s="46">
        <v>0.69375</v>
      </c>
    </row>
    <row r="32" spans="2:8" ht="12.75">
      <c r="B32" s="108">
        <v>0.6</v>
      </c>
      <c r="C32" s="43">
        <v>11</v>
      </c>
      <c r="D32" s="46">
        <v>0.7358490566037735</v>
      </c>
      <c r="F32" s="108">
        <v>0.6</v>
      </c>
      <c r="G32" s="43">
        <v>9</v>
      </c>
      <c r="H32" s="46">
        <v>0.75</v>
      </c>
    </row>
    <row r="33" spans="2:8" ht="12.75">
      <c r="B33" s="108">
        <v>0.7</v>
      </c>
      <c r="C33" s="43">
        <v>7</v>
      </c>
      <c r="D33" s="46">
        <v>0.779874213836478</v>
      </c>
      <c r="F33" s="108">
        <v>0.7</v>
      </c>
      <c r="G33" s="43">
        <v>3</v>
      </c>
      <c r="H33" s="46">
        <v>0.76875</v>
      </c>
    </row>
    <row r="34" spans="2:8" ht="12.75">
      <c r="B34" s="108">
        <v>0.8</v>
      </c>
      <c r="C34" s="43">
        <v>4</v>
      </c>
      <c r="D34" s="46">
        <v>0.8050314465408805</v>
      </c>
      <c r="F34" s="108">
        <v>0.8</v>
      </c>
      <c r="G34" s="43">
        <v>6</v>
      </c>
      <c r="H34" s="46">
        <v>0.80625</v>
      </c>
    </row>
    <row r="35" spans="2:8" ht="12.75">
      <c r="B35" s="108">
        <v>0.9</v>
      </c>
      <c r="C35" s="43">
        <v>6</v>
      </c>
      <c r="D35" s="46">
        <v>0.8427672955974843</v>
      </c>
      <c r="F35" s="108">
        <v>0.9</v>
      </c>
      <c r="G35" s="43">
        <v>1</v>
      </c>
      <c r="H35" s="46">
        <v>0.8125</v>
      </c>
    </row>
    <row r="36" spans="2:8" ht="12.75">
      <c r="B36" s="108">
        <v>1</v>
      </c>
      <c r="C36" s="43">
        <v>6</v>
      </c>
      <c r="D36" s="46">
        <v>0.8805031446540881</v>
      </c>
      <c r="F36" s="108">
        <v>1</v>
      </c>
      <c r="G36" s="43">
        <v>13</v>
      </c>
      <c r="H36" s="46">
        <v>0.89375</v>
      </c>
    </row>
    <row r="37" spans="2:8" ht="12.75">
      <c r="B37" s="108">
        <v>1.2</v>
      </c>
      <c r="C37" s="43">
        <v>3</v>
      </c>
      <c r="D37" s="46">
        <v>0.89937106918239</v>
      </c>
      <c r="F37" s="108">
        <v>1.2</v>
      </c>
      <c r="G37" s="43">
        <v>3</v>
      </c>
      <c r="H37" s="46">
        <v>0.9125</v>
      </c>
    </row>
    <row r="38" spans="2:8" ht="12.75">
      <c r="B38" s="108">
        <v>1.4</v>
      </c>
      <c r="C38" s="43">
        <v>4</v>
      </c>
      <c r="D38" s="46">
        <v>0.9245283018867925</v>
      </c>
      <c r="F38" s="108">
        <v>1.4</v>
      </c>
      <c r="G38" s="43">
        <v>2</v>
      </c>
      <c r="H38" s="46">
        <v>0.925</v>
      </c>
    </row>
    <row r="39" spans="2:8" ht="12.75">
      <c r="B39" s="108">
        <v>1.6</v>
      </c>
      <c r="C39" s="43">
        <v>2</v>
      </c>
      <c r="D39" s="46">
        <v>0.9371069182389937</v>
      </c>
      <c r="F39" s="108">
        <v>1.6</v>
      </c>
      <c r="G39" s="43">
        <v>1</v>
      </c>
      <c r="H39" s="46">
        <v>0.93125</v>
      </c>
    </row>
    <row r="40" spans="2:8" ht="12.75">
      <c r="B40" s="108">
        <v>2</v>
      </c>
      <c r="C40" s="43">
        <v>4</v>
      </c>
      <c r="D40" s="46">
        <v>0.9622641509433962</v>
      </c>
      <c r="F40" s="108">
        <v>2</v>
      </c>
      <c r="G40" s="43">
        <v>5</v>
      </c>
      <c r="H40" s="46">
        <v>0.9625</v>
      </c>
    </row>
    <row r="41" spans="2:8" ht="12.75">
      <c r="B41" s="108">
        <v>2.5</v>
      </c>
      <c r="C41" s="43">
        <v>3</v>
      </c>
      <c r="D41" s="46">
        <v>0.9811320754716981</v>
      </c>
      <c r="F41" s="108">
        <v>2.5</v>
      </c>
      <c r="G41" s="43">
        <v>2</v>
      </c>
      <c r="H41" s="46">
        <v>0.975</v>
      </c>
    </row>
    <row r="42" spans="2:8" ht="12.75">
      <c r="B42" s="108">
        <v>3</v>
      </c>
      <c r="C42" s="43">
        <v>2</v>
      </c>
      <c r="D42" s="46">
        <v>0.9937106918238994</v>
      </c>
      <c r="F42" s="108">
        <v>3</v>
      </c>
      <c r="G42" s="43">
        <v>3</v>
      </c>
      <c r="H42" s="46">
        <v>0.99375</v>
      </c>
    </row>
    <row r="43" spans="2:8" ht="12.75">
      <c r="B43" s="108">
        <v>4</v>
      </c>
      <c r="C43" s="43">
        <v>0</v>
      </c>
      <c r="D43" s="46">
        <v>0.9937106918238994</v>
      </c>
      <c r="F43" s="108">
        <v>4</v>
      </c>
      <c r="G43" s="43">
        <v>1</v>
      </c>
      <c r="H43" s="46">
        <v>1</v>
      </c>
    </row>
    <row r="44" spans="2:8" ht="13.5" thickBot="1">
      <c r="B44" s="44" t="s">
        <v>53</v>
      </c>
      <c r="C44" s="44">
        <v>1</v>
      </c>
      <c r="D44" s="47">
        <v>1</v>
      </c>
      <c r="F44" s="44" t="s">
        <v>53</v>
      </c>
      <c r="G44" s="44">
        <v>0</v>
      </c>
      <c r="H44" s="47">
        <v>1</v>
      </c>
    </row>
    <row r="45" spans="2:4" ht="12.75">
      <c r="B45" s="109"/>
      <c r="C45" s="109"/>
      <c r="D45" s="109"/>
    </row>
    <row r="46" spans="2:4" ht="12.75">
      <c r="B46" s="110" t="s">
        <v>55</v>
      </c>
      <c r="C46" s="5"/>
      <c r="D46" s="5"/>
    </row>
    <row r="47" spans="2:6" ht="13.5" thickBot="1">
      <c r="B47" s="106" t="s">
        <v>52</v>
      </c>
      <c r="F47" s="106" t="s">
        <v>54</v>
      </c>
    </row>
    <row r="48" spans="2:8" ht="12.75">
      <c r="B48" s="45" t="s">
        <v>13</v>
      </c>
      <c r="C48" s="45" t="s">
        <v>14</v>
      </c>
      <c r="D48" s="45" t="s">
        <v>15</v>
      </c>
      <c r="F48" s="45" t="s">
        <v>13</v>
      </c>
      <c r="G48" s="45" t="s">
        <v>14</v>
      </c>
      <c r="H48" s="45" t="s">
        <v>15</v>
      </c>
    </row>
    <row r="49" spans="2:8" ht="12.75">
      <c r="B49" s="108">
        <v>0.05</v>
      </c>
      <c r="C49" s="43">
        <v>7</v>
      </c>
      <c r="D49" s="46">
        <v>0.08139534883720931</v>
      </c>
      <c r="F49" s="108">
        <v>0.05</v>
      </c>
      <c r="G49" s="43">
        <v>10</v>
      </c>
      <c r="H49" s="46">
        <v>0.11764705882352941</v>
      </c>
    </row>
    <row r="50" spans="2:8" ht="12.75">
      <c r="B50" s="108">
        <v>0.1</v>
      </c>
      <c r="C50" s="43">
        <v>23</v>
      </c>
      <c r="D50" s="46">
        <v>0.3488372093023256</v>
      </c>
      <c r="F50" s="108">
        <v>0.1</v>
      </c>
      <c r="G50" s="43">
        <v>21</v>
      </c>
      <c r="H50" s="46">
        <v>0.36470588235294116</v>
      </c>
    </row>
    <row r="51" spans="2:8" ht="12.75">
      <c r="B51" s="108">
        <v>0.2</v>
      </c>
      <c r="C51" s="43">
        <v>16</v>
      </c>
      <c r="D51" s="46">
        <v>0.5348837209302325</v>
      </c>
      <c r="F51" s="108">
        <v>0.2</v>
      </c>
      <c r="G51" s="43">
        <v>19</v>
      </c>
      <c r="H51" s="46">
        <v>0.5882352941176471</v>
      </c>
    </row>
    <row r="52" spans="2:8" ht="12.75">
      <c r="B52" s="108">
        <v>0.3</v>
      </c>
      <c r="C52" s="43">
        <v>9</v>
      </c>
      <c r="D52" s="46">
        <v>0.6395348837209303</v>
      </c>
      <c r="F52" s="108">
        <v>0.3</v>
      </c>
      <c r="G52" s="43">
        <v>6</v>
      </c>
      <c r="H52" s="46">
        <v>0.6588235294117647</v>
      </c>
    </row>
    <row r="53" spans="2:8" ht="12.75">
      <c r="B53" s="108">
        <v>0.4</v>
      </c>
      <c r="C53" s="43">
        <v>8</v>
      </c>
      <c r="D53" s="46">
        <v>0.7325581395348837</v>
      </c>
      <c r="F53" s="108">
        <v>0.4</v>
      </c>
      <c r="G53" s="43">
        <v>8</v>
      </c>
      <c r="H53" s="46">
        <v>0.7529411764705882</v>
      </c>
    </row>
    <row r="54" spans="2:8" ht="12.75">
      <c r="B54" s="108">
        <v>0.5</v>
      </c>
      <c r="C54" s="43">
        <v>5</v>
      </c>
      <c r="D54" s="46">
        <v>0.7906976744186046</v>
      </c>
      <c r="F54" s="108">
        <v>0.5</v>
      </c>
      <c r="G54" s="43">
        <v>9</v>
      </c>
      <c r="H54" s="46">
        <v>0.8588235294117647</v>
      </c>
    </row>
    <row r="55" spans="2:8" ht="12.75">
      <c r="B55" s="108">
        <v>0.6</v>
      </c>
      <c r="C55" s="43">
        <v>5</v>
      </c>
      <c r="D55" s="46">
        <v>0.8488372093023255</v>
      </c>
      <c r="F55" s="108">
        <v>0.6</v>
      </c>
      <c r="G55" s="43">
        <v>2</v>
      </c>
      <c r="H55" s="46">
        <v>0.8823529411764706</v>
      </c>
    </row>
    <row r="56" spans="2:8" ht="12.75">
      <c r="B56" s="108">
        <v>0.7</v>
      </c>
      <c r="C56" s="43">
        <v>3</v>
      </c>
      <c r="D56" s="46">
        <v>0.8837209302325582</v>
      </c>
      <c r="F56" s="108">
        <v>0.7</v>
      </c>
      <c r="G56" s="43">
        <v>2</v>
      </c>
      <c r="H56" s="46">
        <v>0.9058823529411765</v>
      </c>
    </row>
    <row r="57" spans="2:8" ht="12.75">
      <c r="B57" s="108">
        <v>0.8</v>
      </c>
      <c r="C57" s="43">
        <v>2</v>
      </c>
      <c r="D57" s="46">
        <v>0.9069767441860465</v>
      </c>
      <c r="F57" s="108">
        <v>0.8</v>
      </c>
      <c r="G57" s="43">
        <v>5</v>
      </c>
      <c r="H57" s="46">
        <v>0.9647058823529412</v>
      </c>
    </row>
    <row r="58" spans="2:8" ht="12.75">
      <c r="B58" s="108">
        <v>0.9</v>
      </c>
      <c r="C58" s="43">
        <v>4</v>
      </c>
      <c r="D58" s="46">
        <v>0.9534883720930233</v>
      </c>
      <c r="F58" s="108">
        <v>0.9</v>
      </c>
      <c r="G58" s="43">
        <v>0</v>
      </c>
      <c r="H58" s="46">
        <v>0.9647058823529412</v>
      </c>
    </row>
    <row r="59" spans="2:8" ht="12.75">
      <c r="B59" s="108">
        <v>1</v>
      </c>
      <c r="C59" s="43">
        <v>2</v>
      </c>
      <c r="D59" s="46">
        <v>0.9767441860465116</v>
      </c>
      <c r="F59" s="108">
        <v>1</v>
      </c>
      <c r="G59" s="43">
        <v>1</v>
      </c>
      <c r="H59" s="46">
        <v>0.9764705882352941</v>
      </c>
    </row>
    <row r="60" spans="2:8" ht="12.75">
      <c r="B60" s="108">
        <v>1.2</v>
      </c>
      <c r="C60" s="43">
        <v>1</v>
      </c>
      <c r="D60" s="46">
        <v>0.9883720930232558</v>
      </c>
      <c r="F60" s="108">
        <v>1.2</v>
      </c>
      <c r="G60" s="43">
        <v>1</v>
      </c>
      <c r="H60" s="46">
        <v>0.9882352941176471</v>
      </c>
    </row>
    <row r="61" spans="2:8" ht="12.75">
      <c r="B61" s="108">
        <v>1.5</v>
      </c>
      <c r="C61" s="43">
        <v>1</v>
      </c>
      <c r="D61" s="46">
        <v>1</v>
      </c>
      <c r="F61" s="108">
        <v>1.5</v>
      </c>
      <c r="G61" s="43">
        <v>1</v>
      </c>
      <c r="H61" s="46">
        <v>1</v>
      </c>
    </row>
    <row r="62" spans="2:8" ht="13.5" thickBot="1">
      <c r="B62" s="44" t="s">
        <v>53</v>
      </c>
      <c r="C62" s="44">
        <v>0</v>
      </c>
      <c r="D62" s="47">
        <v>1</v>
      </c>
      <c r="F62" s="44" t="s">
        <v>53</v>
      </c>
      <c r="G62" s="44">
        <v>0</v>
      </c>
      <c r="H62" s="47">
        <v>1</v>
      </c>
    </row>
    <row r="63" spans="2:4" ht="12.75">
      <c r="B63" s="107"/>
      <c r="C63" s="107"/>
      <c r="D63" s="107"/>
    </row>
    <row r="64" spans="2:4" ht="12.75">
      <c r="B64" s="107"/>
      <c r="C64" s="107"/>
      <c r="D64" s="107"/>
    </row>
    <row r="65" spans="2:4" ht="12.75">
      <c r="B65" s="107"/>
      <c r="C65" s="107"/>
      <c r="D65" s="107"/>
    </row>
    <row r="66" spans="2:4" ht="12.75">
      <c r="B66" s="107"/>
      <c r="C66" s="107"/>
      <c r="D66" s="10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46"/>
  <sheetViews>
    <sheetView zoomScalePageLayoutView="0" workbookViewId="0" topLeftCell="A121">
      <selection activeCell="I21" sqref="I21"/>
    </sheetView>
  </sheetViews>
  <sheetFormatPr defaultColWidth="9.140625" defaultRowHeight="12.75"/>
  <cols>
    <col min="1" max="1" width="13.140625" style="3" customWidth="1"/>
    <col min="2" max="2" width="15.421875" style="4" customWidth="1"/>
    <col min="3" max="3" width="10.57421875" style="1" customWidth="1"/>
    <col min="4" max="4" width="12.7109375" style="4" customWidth="1"/>
    <col min="5" max="5" width="15.57421875" style="0" customWidth="1"/>
    <col min="6" max="6" width="7.28125" style="0" customWidth="1"/>
    <col min="7" max="7" width="6.57421875" style="0" customWidth="1"/>
    <col min="8" max="8" width="6.57421875" style="48" customWidth="1"/>
    <col min="9" max="9" width="16.140625" style="48" customWidth="1"/>
    <col min="10" max="10" width="10.28125" style="53" customWidth="1"/>
    <col min="11" max="11" width="9.140625" style="53" customWidth="1"/>
    <col min="12" max="12" width="9.57421875" style="53" customWidth="1"/>
    <col min="13" max="13" width="9.8515625" style="53" customWidth="1"/>
    <col min="14" max="14" width="11.57421875" style="49" customWidth="1"/>
    <col min="15" max="15" width="9.140625" style="48" customWidth="1"/>
    <col min="16" max="16" width="13.7109375" style="48" customWidth="1"/>
    <col min="17" max="17" width="9.140625" style="48" customWidth="1"/>
    <col min="18" max="18" width="8.00390625" style="50" customWidth="1"/>
    <col min="19" max="19" width="10.28125" style="51" customWidth="1"/>
    <col min="20" max="20" width="10.57421875" style="52" customWidth="1"/>
    <col min="21" max="21" width="9.140625" style="48" customWidth="1"/>
    <col min="22" max="22" width="7.7109375" style="48" customWidth="1"/>
    <col min="23" max="23" width="11.8515625" style="4" customWidth="1"/>
    <col min="24" max="24" width="12.7109375" style="0" customWidth="1"/>
    <col min="27" max="27" width="11.28125" style="0" customWidth="1"/>
    <col min="28" max="28" width="12.00390625" style="0" customWidth="1"/>
    <col min="29" max="29" width="9.140625" style="4" customWidth="1"/>
    <col min="30" max="30" width="4.57421875" style="0" customWidth="1"/>
    <col min="31" max="31" width="14.28125" style="0" customWidth="1"/>
    <col min="32" max="32" width="10.28125" style="24" customWidth="1"/>
    <col min="33" max="33" width="10.57421875" style="1" customWidth="1"/>
  </cols>
  <sheetData>
    <row r="2" ht="18.75" thickBot="1"/>
    <row r="3" spans="2:12" ht="25.5">
      <c r="B3" s="54" t="s">
        <v>18</v>
      </c>
      <c r="C3" s="55" t="s">
        <v>17</v>
      </c>
      <c r="D3" s="56" t="s">
        <v>7</v>
      </c>
      <c r="E3" s="85" t="s">
        <v>4</v>
      </c>
      <c r="I3" s="82" t="s">
        <v>16</v>
      </c>
      <c r="J3" s="72" t="s">
        <v>17</v>
      </c>
      <c r="K3" s="73" t="s">
        <v>6</v>
      </c>
      <c r="L3" s="74" t="s">
        <v>4</v>
      </c>
    </row>
    <row r="4" spans="2:12" ht="18.75" thickBot="1">
      <c r="B4" s="11"/>
      <c r="C4" s="12" t="s">
        <v>2</v>
      </c>
      <c r="D4" s="12" t="s">
        <v>3</v>
      </c>
      <c r="E4" s="86" t="s">
        <v>19</v>
      </c>
      <c r="I4" s="10"/>
      <c r="J4" s="6" t="s">
        <v>2</v>
      </c>
      <c r="K4" s="7" t="s">
        <v>3</v>
      </c>
      <c r="L4" s="63" t="s">
        <v>19</v>
      </c>
    </row>
    <row r="5" spans="2:12" ht="18">
      <c r="B5" s="13"/>
      <c r="C5" s="14">
        <v>15</v>
      </c>
      <c r="D5" s="14">
        <v>17.53</v>
      </c>
      <c r="E5" s="61">
        <v>24.7</v>
      </c>
      <c r="I5" s="25"/>
      <c r="J5" s="9">
        <v>17.4</v>
      </c>
      <c r="K5" s="9">
        <v>1.45</v>
      </c>
      <c r="L5" s="64">
        <v>24.29</v>
      </c>
    </row>
    <row r="6" spans="2:12" ht="18">
      <c r="B6" s="15" t="s">
        <v>20</v>
      </c>
      <c r="C6" s="8">
        <v>17.4</v>
      </c>
      <c r="D6" s="8">
        <v>23</v>
      </c>
      <c r="E6" s="33">
        <v>24.38</v>
      </c>
      <c r="I6" s="83" t="s">
        <v>20</v>
      </c>
      <c r="J6" s="9">
        <v>51.9</v>
      </c>
      <c r="K6" s="9">
        <v>1.8</v>
      </c>
      <c r="L6" s="64">
        <v>24.81</v>
      </c>
    </row>
    <row r="7" spans="2:12" ht="18">
      <c r="B7" s="10"/>
      <c r="C7" s="8">
        <v>48.5</v>
      </c>
      <c r="D7" s="8">
        <v>30.12</v>
      </c>
      <c r="E7" s="33">
        <v>24.95</v>
      </c>
      <c r="I7" s="25"/>
      <c r="J7" s="9">
        <v>53.5</v>
      </c>
      <c r="K7" s="9">
        <v>0.72</v>
      </c>
      <c r="L7" s="64">
        <v>25.92</v>
      </c>
    </row>
    <row r="8" spans="2:12" ht="18.75" thickBot="1">
      <c r="B8" s="10"/>
      <c r="C8" s="8">
        <v>50.6</v>
      </c>
      <c r="D8" s="8">
        <v>11.71</v>
      </c>
      <c r="E8" s="33">
        <v>25.32</v>
      </c>
      <c r="I8" s="10"/>
      <c r="J8" s="41">
        <v>55.3</v>
      </c>
      <c r="K8" s="41">
        <v>1.5</v>
      </c>
      <c r="L8" s="65">
        <v>24.4</v>
      </c>
    </row>
    <row r="9" spans="2:12" ht="18">
      <c r="B9" s="10"/>
      <c r="C9" s="8">
        <v>51.9</v>
      </c>
      <c r="D9" s="8">
        <v>16.38</v>
      </c>
      <c r="E9" s="33">
        <v>26.12</v>
      </c>
      <c r="I9" s="84" t="s">
        <v>23</v>
      </c>
      <c r="J9" s="38">
        <v>38.5</v>
      </c>
      <c r="K9" s="38">
        <v>0.33</v>
      </c>
      <c r="L9" s="71">
        <v>23.99</v>
      </c>
    </row>
    <row r="10" spans="2:12" ht="18">
      <c r="B10" s="10"/>
      <c r="C10" s="8">
        <v>53.5</v>
      </c>
      <c r="D10" s="8">
        <v>4.63</v>
      </c>
      <c r="E10" s="33">
        <v>25.45</v>
      </c>
      <c r="I10" s="25"/>
      <c r="J10" s="9">
        <v>50</v>
      </c>
      <c r="K10" s="9">
        <v>0.37</v>
      </c>
      <c r="L10" s="64">
        <v>22.7</v>
      </c>
    </row>
    <row r="11" spans="2:12" ht="18.75" thickBot="1">
      <c r="B11" s="10"/>
      <c r="C11" s="17">
        <v>55.3</v>
      </c>
      <c r="D11" s="17">
        <v>8.34</v>
      </c>
      <c r="E11" s="87">
        <v>25.7</v>
      </c>
      <c r="I11" s="10"/>
      <c r="J11" s="9">
        <v>68</v>
      </c>
      <c r="K11" s="9">
        <v>0.53</v>
      </c>
      <c r="L11" s="64">
        <v>21.34</v>
      </c>
    </row>
    <row r="12" spans="2:12" ht="18.75" thickBot="1">
      <c r="B12" s="20" t="s">
        <v>21</v>
      </c>
      <c r="C12" s="21">
        <v>43.7</v>
      </c>
      <c r="D12" s="21">
        <v>2.38</v>
      </c>
      <c r="E12" s="88">
        <v>24.8</v>
      </c>
      <c r="I12" s="10"/>
      <c r="J12" s="9">
        <v>71.7</v>
      </c>
      <c r="K12" s="9">
        <v>0.52</v>
      </c>
      <c r="L12" s="64">
        <v>21.14</v>
      </c>
    </row>
    <row r="13" spans="2:12" ht="18">
      <c r="B13" s="10"/>
      <c r="C13" s="26">
        <v>24.2</v>
      </c>
      <c r="D13" s="26">
        <v>20.72</v>
      </c>
      <c r="E13" s="33">
        <v>25.65</v>
      </c>
      <c r="I13" s="10"/>
      <c r="J13" s="9">
        <v>80.2</v>
      </c>
      <c r="K13" s="9">
        <v>1.21</v>
      </c>
      <c r="L13" s="64">
        <v>23.45</v>
      </c>
    </row>
    <row r="14" spans="2:12" ht="18">
      <c r="B14" s="15" t="s">
        <v>22</v>
      </c>
      <c r="C14" s="28">
        <v>25.4</v>
      </c>
      <c r="D14" s="28">
        <v>10.44</v>
      </c>
      <c r="E14" s="33">
        <v>25.23</v>
      </c>
      <c r="I14" s="10"/>
      <c r="J14" s="9">
        <v>81.7</v>
      </c>
      <c r="K14" s="9">
        <v>0.13</v>
      </c>
      <c r="L14" s="64">
        <v>21.59</v>
      </c>
    </row>
    <row r="15" spans="2:12" ht="18">
      <c r="B15" s="10"/>
      <c r="C15" s="28">
        <v>30.3</v>
      </c>
      <c r="D15" s="28">
        <v>4.31</v>
      </c>
      <c r="E15" s="33">
        <v>24.56</v>
      </c>
      <c r="I15" s="10"/>
      <c r="J15" s="9">
        <v>114</v>
      </c>
      <c r="K15" s="9">
        <v>1.07</v>
      </c>
      <c r="L15" s="64">
        <v>24.75</v>
      </c>
    </row>
    <row r="16" spans="2:12" ht="18">
      <c r="B16" s="10"/>
      <c r="C16" s="28">
        <v>34.7</v>
      </c>
      <c r="D16" s="28">
        <v>12.76</v>
      </c>
      <c r="E16" s="33">
        <v>24.89</v>
      </c>
      <c r="I16" s="10"/>
      <c r="J16" s="9">
        <v>121.5</v>
      </c>
      <c r="K16" s="9">
        <v>0.66</v>
      </c>
      <c r="L16" s="64">
        <v>21.44</v>
      </c>
    </row>
    <row r="17" spans="2:12" ht="18">
      <c r="B17" s="10"/>
      <c r="C17" s="28">
        <v>35.2</v>
      </c>
      <c r="D17" s="28">
        <v>10.65</v>
      </c>
      <c r="E17" s="33">
        <v>24.56</v>
      </c>
      <c r="I17" s="10"/>
      <c r="J17" s="9">
        <v>130.7</v>
      </c>
      <c r="K17" s="9">
        <v>0.47</v>
      </c>
      <c r="L17" s="64">
        <v>22.39</v>
      </c>
    </row>
    <row r="18" spans="2:12" ht="18">
      <c r="B18" s="10"/>
      <c r="C18" s="28">
        <v>35.3</v>
      </c>
      <c r="D18" s="28">
        <v>3.7</v>
      </c>
      <c r="E18" s="33">
        <v>23.76</v>
      </c>
      <c r="I18" s="10"/>
      <c r="J18" s="9">
        <v>136.8</v>
      </c>
      <c r="K18" s="9">
        <v>0.65</v>
      </c>
      <c r="L18" s="64">
        <v>23.68</v>
      </c>
    </row>
    <row r="19" spans="2:12" ht="18.75" thickBot="1">
      <c r="B19" s="10"/>
      <c r="C19" s="29">
        <v>41</v>
      </c>
      <c r="D19" s="29">
        <v>9.87</v>
      </c>
      <c r="E19" s="87">
        <v>23.83</v>
      </c>
      <c r="I19" s="10"/>
      <c r="J19" s="9">
        <v>139.8</v>
      </c>
      <c r="K19" s="9">
        <v>1.38</v>
      </c>
      <c r="L19" s="64">
        <v>23.48</v>
      </c>
    </row>
    <row r="20" spans="2:12" ht="18">
      <c r="B20" s="13"/>
      <c r="C20" s="37">
        <v>32.6</v>
      </c>
      <c r="D20" s="37">
        <v>19.78</v>
      </c>
      <c r="E20" s="61">
        <v>23.98</v>
      </c>
      <c r="I20" s="10"/>
      <c r="J20" s="9">
        <v>148.8</v>
      </c>
      <c r="K20" s="9">
        <v>1.22</v>
      </c>
      <c r="L20" s="64">
        <v>23.03</v>
      </c>
    </row>
    <row r="21" spans="2:12" ht="18.75" thickBot="1">
      <c r="B21" s="15" t="s">
        <v>23</v>
      </c>
      <c r="C21" s="28">
        <v>38.5</v>
      </c>
      <c r="D21" s="28">
        <v>12.65</v>
      </c>
      <c r="E21" s="33">
        <v>23.68</v>
      </c>
      <c r="I21" s="10"/>
      <c r="J21" s="41">
        <v>150.6</v>
      </c>
      <c r="K21" s="41">
        <v>2.01</v>
      </c>
      <c r="L21" s="65">
        <v>25.17</v>
      </c>
    </row>
    <row r="22" spans="2:12" ht="18">
      <c r="B22" s="10"/>
      <c r="C22" s="28">
        <v>50</v>
      </c>
      <c r="D22" s="28">
        <v>13.04</v>
      </c>
      <c r="E22" s="33">
        <v>23.74</v>
      </c>
      <c r="I22" s="13"/>
      <c r="J22" s="38">
        <v>39.7</v>
      </c>
      <c r="K22" s="38">
        <v>0.27</v>
      </c>
      <c r="L22" s="71">
        <v>22.77</v>
      </c>
    </row>
    <row r="23" spans="2:12" ht="18">
      <c r="B23" s="10"/>
      <c r="C23" s="28">
        <v>54.3</v>
      </c>
      <c r="D23" s="28">
        <v>14.64</v>
      </c>
      <c r="E23" s="33">
        <v>22.89</v>
      </c>
      <c r="I23" s="83" t="s">
        <v>24</v>
      </c>
      <c r="J23" s="9">
        <v>48.7</v>
      </c>
      <c r="K23" s="9">
        <v>0.18</v>
      </c>
      <c r="L23" s="64">
        <v>22.14</v>
      </c>
    </row>
    <row r="24" spans="2:12" ht="18">
      <c r="B24" s="10"/>
      <c r="C24" s="30">
        <v>59.3</v>
      </c>
      <c r="D24" s="30">
        <v>19.07</v>
      </c>
      <c r="E24" s="89">
        <v>23.16</v>
      </c>
      <c r="F24" s="2"/>
      <c r="I24" s="10"/>
      <c r="J24" s="9">
        <v>57.2</v>
      </c>
      <c r="K24" s="9">
        <v>0.65</v>
      </c>
      <c r="L24" s="64">
        <v>23.18</v>
      </c>
    </row>
    <row r="25" spans="2:12" ht="18">
      <c r="B25" s="10"/>
      <c r="C25" s="30">
        <v>68</v>
      </c>
      <c r="D25" s="30">
        <v>9.67</v>
      </c>
      <c r="E25" s="89">
        <v>21.64</v>
      </c>
      <c r="F25" s="2"/>
      <c r="I25" s="10"/>
      <c r="J25" s="9">
        <v>90.4</v>
      </c>
      <c r="K25" s="9">
        <v>2.03</v>
      </c>
      <c r="L25" s="64">
        <v>24.67</v>
      </c>
    </row>
    <row r="26" spans="2:12" ht="18.75" thickBot="1">
      <c r="B26" s="10"/>
      <c r="C26" s="30">
        <v>71.7</v>
      </c>
      <c r="D26" s="30">
        <v>7.45</v>
      </c>
      <c r="E26" s="89">
        <v>21.27</v>
      </c>
      <c r="F26" s="2"/>
      <c r="I26" s="10"/>
      <c r="J26" s="41">
        <v>92.8</v>
      </c>
      <c r="K26" s="41">
        <v>1.12</v>
      </c>
      <c r="L26" s="65">
        <v>21.33</v>
      </c>
    </row>
    <row r="27" spans="2:12" ht="18">
      <c r="B27" s="10"/>
      <c r="C27" s="30">
        <v>80.2</v>
      </c>
      <c r="D27" s="30">
        <v>6.08</v>
      </c>
      <c r="E27" s="89">
        <v>21.93</v>
      </c>
      <c r="F27" s="2"/>
      <c r="I27" s="59" t="s">
        <v>8</v>
      </c>
      <c r="J27" s="66"/>
      <c r="K27" s="68">
        <f>AVERAGE(K5:K26)</f>
        <v>0.9213636363636365</v>
      </c>
      <c r="L27" s="61">
        <f>AVERAGE(L5:L26)</f>
        <v>23.257272727272724</v>
      </c>
    </row>
    <row r="28" spans="2:12" ht="18">
      <c r="B28" s="10"/>
      <c r="C28" s="30">
        <v>82.5</v>
      </c>
      <c r="D28" s="30">
        <v>6.19</v>
      </c>
      <c r="E28" s="89">
        <v>21.53</v>
      </c>
      <c r="F28" s="2"/>
      <c r="I28" s="16" t="s">
        <v>9</v>
      </c>
      <c r="J28" s="70"/>
      <c r="K28" s="9">
        <f>STDEV(K5:K26)</f>
        <v>0.5884952195019285</v>
      </c>
      <c r="L28" s="33">
        <f>STDEV(L5:L26)</f>
        <v>1.399316778248387</v>
      </c>
    </row>
    <row r="29" spans="2:12" ht="18">
      <c r="B29" s="10"/>
      <c r="C29" s="30">
        <v>89.2</v>
      </c>
      <c r="D29" s="30">
        <v>75.6</v>
      </c>
      <c r="E29" s="89">
        <v>25.87</v>
      </c>
      <c r="F29" s="2"/>
      <c r="I29" s="16" t="s">
        <v>10</v>
      </c>
      <c r="J29" s="70"/>
      <c r="K29" s="9">
        <f>MIN(K5:K26)</f>
        <v>0.13</v>
      </c>
      <c r="L29" s="33">
        <f>MIN(L5:L26)</f>
        <v>21.14</v>
      </c>
    </row>
    <row r="30" spans="2:12" ht="18">
      <c r="B30" s="10"/>
      <c r="C30" s="30">
        <v>95.8</v>
      </c>
      <c r="D30" s="30">
        <v>82.31</v>
      </c>
      <c r="E30" s="89">
        <v>25.9</v>
      </c>
      <c r="F30" s="2"/>
      <c r="I30" s="16" t="s">
        <v>11</v>
      </c>
      <c r="J30" s="70"/>
      <c r="K30" s="9">
        <f>MAX(K5:K26)</f>
        <v>2.03</v>
      </c>
      <c r="L30" s="33">
        <f>MAX(L5:L26)</f>
        <v>25.92</v>
      </c>
    </row>
    <row r="31" spans="2:12" ht="18.75" thickBot="1">
      <c r="B31" s="10"/>
      <c r="C31" s="30">
        <v>105.5</v>
      </c>
      <c r="D31" s="30">
        <v>8.14</v>
      </c>
      <c r="E31" s="89">
        <v>23.98</v>
      </c>
      <c r="F31" s="2"/>
      <c r="I31" s="22" t="s">
        <v>12</v>
      </c>
      <c r="J31" s="67"/>
      <c r="K31" s="69">
        <f>COUNTA(K5:K26)</f>
        <v>22</v>
      </c>
      <c r="L31" s="23">
        <f>COUNTA(L5:L26)</f>
        <v>22</v>
      </c>
    </row>
    <row r="32" spans="2:12" ht="18">
      <c r="B32" s="10"/>
      <c r="C32" s="30">
        <v>115</v>
      </c>
      <c r="D32" s="30">
        <v>24.66</v>
      </c>
      <c r="E32" s="89">
        <v>25.2</v>
      </c>
      <c r="F32" s="2"/>
      <c r="I32" s="3"/>
      <c r="J32" s="4"/>
      <c r="K32" s="1"/>
      <c r="L32" s="4"/>
    </row>
    <row r="33" spans="2:12" ht="18.75" thickBot="1">
      <c r="B33" s="10"/>
      <c r="C33" s="30">
        <v>125</v>
      </c>
      <c r="D33" s="30">
        <v>11.88</v>
      </c>
      <c r="E33" s="89">
        <v>21.59</v>
      </c>
      <c r="F33" s="2"/>
      <c r="I33"/>
      <c r="J33"/>
      <c r="K33"/>
      <c r="L33"/>
    </row>
    <row r="34" spans="2:12" ht="18">
      <c r="B34" s="10"/>
      <c r="C34" s="30">
        <v>128.55</v>
      </c>
      <c r="D34" s="30">
        <v>13.12</v>
      </c>
      <c r="E34" s="89">
        <v>22.3</v>
      </c>
      <c r="F34" s="2"/>
      <c r="I34" s="45" t="s">
        <v>13</v>
      </c>
      <c r="J34" s="45" t="s">
        <v>14</v>
      </c>
      <c r="K34" s="45" t="s">
        <v>15</v>
      </c>
      <c r="L34"/>
    </row>
    <row r="35" spans="2:12" ht="18">
      <c r="B35" s="10"/>
      <c r="C35" s="30">
        <v>130.7</v>
      </c>
      <c r="D35" s="30">
        <v>12.81</v>
      </c>
      <c r="E35" s="89">
        <v>23.2</v>
      </c>
      <c r="F35" s="2"/>
      <c r="I35">
        <v>0.05</v>
      </c>
      <c r="J35" s="43">
        <v>1</v>
      </c>
      <c r="K35" s="46">
        <v>0.045454545454545456</v>
      </c>
      <c r="L35"/>
    </row>
    <row r="36" spans="2:12" ht="18">
      <c r="B36" s="10"/>
      <c r="C36" s="30">
        <v>135.2</v>
      </c>
      <c r="D36" s="30">
        <v>2.72</v>
      </c>
      <c r="E36" s="89">
        <v>22.19</v>
      </c>
      <c r="F36" s="2"/>
      <c r="I36">
        <v>0.6</v>
      </c>
      <c r="J36" s="43">
        <v>7</v>
      </c>
      <c r="K36" s="46">
        <v>0.36363636363636365</v>
      </c>
      <c r="L36"/>
    </row>
    <row r="37" spans="2:12" ht="18">
      <c r="B37" s="10"/>
      <c r="C37" s="30">
        <v>138.2</v>
      </c>
      <c r="D37" s="30">
        <v>21.44</v>
      </c>
      <c r="E37" s="89">
        <v>24.41</v>
      </c>
      <c r="F37" s="2"/>
      <c r="I37">
        <f aca="true" t="shared" si="0" ref="I37:I42">I36+0.5</f>
        <v>1.1</v>
      </c>
      <c r="J37" s="43">
        <v>5</v>
      </c>
      <c r="K37" s="46">
        <v>0.5909090909090909</v>
      </c>
      <c r="L37"/>
    </row>
    <row r="38" spans="2:12" ht="18">
      <c r="B38" s="10"/>
      <c r="C38" s="30">
        <v>140.05</v>
      </c>
      <c r="D38" s="30">
        <v>17.12</v>
      </c>
      <c r="E38" s="89">
        <v>23.59</v>
      </c>
      <c r="F38" s="2"/>
      <c r="I38">
        <f t="shared" si="0"/>
        <v>1.6</v>
      </c>
      <c r="J38" s="43">
        <v>6</v>
      </c>
      <c r="K38" s="46">
        <v>0.8636363636363636</v>
      </c>
      <c r="L38"/>
    </row>
    <row r="39" spans="2:12" ht="18">
      <c r="B39" s="10"/>
      <c r="C39" s="30">
        <v>140.65</v>
      </c>
      <c r="D39" s="30">
        <v>9.33</v>
      </c>
      <c r="E39" s="89">
        <v>23.59</v>
      </c>
      <c r="F39" s="2"/>
      <c r="I39">
        <f t="shared" si="0"/>
        <v>2.1</v>
      </c>
      <c r="J39" s="43">
        <v>3</v>
      </c>
      <c r="K39" s="46">
        <v>1</v>
      </c>
      <c r="L39"/>
    </row>
    <row r="40" spans="2:12" ht="18">
      <c r="B40" s="10"/>
      <c r="C40" s="30">
        <v>148.8</v>
      </c>
      <c r="D40" s="30">
        <v>30.47</v>
      </c>
      <c r="E40" s="89">
        <v>24.49</v>
      </c>
      <c r="F40" s="2"/>
      <c r="I40" s="5">
        <f t="shared" si="0"/>
        <v>2.6</v>
      </c>
      <c r="J40" s="43">
        <v>0</v>
      </c>
      <c r="K40" s="46">
        <v>1</v>
      </c>
      <c r="L40"/>
    </row>
    <row r="41" spans="2:12" ht="18">
      <c r="B41" s="10"/>
      <c r="C41" s="30">
        <v>150.6</v>
      </c>
      <c r="D41" s="30">
        <v>27.6</v>
      </c>
      <c r="E41" s="89">
        <v>25.15</v>
      </c>
      <c r="F41" s="2"/>
      <c r="I41">
        <f>I40+0.5</f>
        <v>3.1</v>
      </c>
      <c r="J41" s="43">
        <v>0</v>
      </c>
      <c r="K41" s="46">
        <v>1</v>
      </c>
      <c r="L41"/>
    </row>
    <row r="42" spans="2:12" ht="18.75" thickBot="1">
      <c r="B42" s="10"/>
      <c r="C42" s="57">
        <v>151.65</v>
      </c>
      <c r="D42" s="57">
        <v>35.47</v>
      </c>
      <c r="E42" s="90">
        <v>24.97</v>
      </c>
      <c r="F42" s="2"/>
      <c r="I42">
        <f t="shared" si="0"/>
        <v>3.6</v>
      </c>
      <c r="J42" s="43">
        <v>0</v>
      </c>
      <c r="K42" s="46">
        <v>1</v>
      </c>
      <c r="L42"/>
    </row>
    <row r="43" spans="2:12" ht="18">
      <c r="B43" s="13"/>
      <c r="C43" s="58">
        <v>26.35</v>
      </c>
      <c r="D43" s="58">
        <v>2.27</v>
      </c>
      <c r="E43" s="91">
        <v>21.56</v>
      </c>
      <c r="F43" s="2"/>
      <c r="I43"/>
      <c r="J43"/>
      <c r="K43"/>
      <c r="L43"/>
    </row>
    <row r="44" spans="2:5" ht="18">
      <c r="B44" s="15" t="s">
        <v>24</v>
      </c>
      <c r="C44" s="28">
        <v>39.7</v>
      </c>
      <c r="D44" s="28">
        <v>4.44</v>
      </c>
      <c r="E44" s="33">
        <v>22.56</v>
      </c>
    </row>
    <row r="45" spans="2:5" ht="18">
      <c r="B45" s="10"/>
      <c r="C45" s="28">
        <v>42.7</v>
      </c>
      <c r="D45" s="28">
        <v>3.01</v>
      </c>
      <c r="E45" s="33">
        <v>23</v>
      </c>
    </row>
    <row r="46" spans="2:5" ht="18">
      <c r="B46" s="10"/>
      <c r="C46" s="28">
        <v>48.7</v>
      </c>
      <c r="D46" s="28">
        <v>2.47</v>
      </c>
      <c r="E46" s="33">
        <v>22.64</v>
      </c>
    </row>
    <row r="47" spans="2:5" ht="18">
      <c r="B47" s="10"/>
      <c r="C47" s="28">
        <v>57.2</v>
      </c>
      <c r="D47" s="28">
        <v>7.77</v>
      </c>
      <c r="E47" s="33">
        <v>23.26</v>
      </c>
    </row>
    <row r="48" spans="2:5" ht="18">
      <c r="B48" s="10"/>
      <c r="C48" s="28">
        <v>72.4</v>
      </c>
      <c r="D48" s="28">
        <v>4.86</v>
      </c>
      <c r="E48" s="33">
        <v>23.63</v>
      </c>
    </row>
    <row r="49" spans="2:5" ht="18">
      <c r="B49" s="10"/>
      <c r="C49" s="28">
        <v>80.5</v>
      </c>
      <c r="D49" s="28">
        <v>1.79</v>
      </c>
      <c r="E49" s="33">
        <v>23.48</v>
      </c>
    </row>
    <row r="50" spans="2:5" ht="18">
      <c r="B50" s="10"/>
      <c r="C50" s="28">
        <v>88.7</v>
      </c>
      <c r="D50" s="28">
        <v>1.36</v>
      </c>
      <c r="E50" s="33">
        <v>23.77</v>
      </c>
    </row>
    <row r="51" spans="2:5" ht="18">
      <c r="B51" s="10"/>
      <c r="C51" s="92">
        <v>90.6</v>
      </c>
      <c r="D51" s="28">
        <v>24.8</v>
      </c>
      <c r="E51" s="33">
        <v>25.41</v>
      </c>
    </row>
    <row r="52" spans="2:5" ht="18.75" thickBot="1">
      <c r="B52" s="18"/>
      <c r="C52" s="32">
        <v>92.8</v>
      </c>
      <c r="D52" s="32">
        <v>23.37</v>
      </c>
      <c r="E52" s="23">
        <v>24.96</v>
      </c>
    </row>
    <row r="53" spans="2:5" ht="18">
      <c r="B53" s="13"/>
      <c r="C53" s="14">
        <v>7.65</v>
      </c>
      <c r="D53" s="14">
        <v>22.93</v>
      </c>
      <c r="E53" s="61">
        <v>23.98</v>
      </c>
    </row>
    <row r="54" spans="2:5" ht="18">
      <c r="B54" s="15" t="s">
        <v>25</v>
      </c>
      <c r="C54" s="8">
        <v>12.8</v>
      </c>
      <c r="D54" s="8">
        <v>41.7</v>
      </c>
      <c r="E54" s="33">
        <v>24.64</v>
      </c>
    </row>
    <row r="55" spans="2:5" ht="18.75" thickBot="1">
      <c r="B55" s="10"/>
      <c r="C55" s="17">
        <v>13.25</v>
      </c>
      <c r="D55" s="17">
        <v>42.4</v>
      </c>
      <c r="E55" s="87">
        <v>24.61</v>
      </c>
    </row>
    <row r="56" spans="2:5" ht="18">
      <c r="B56" s="34" t="s">
        <v>26</v>
      </c>
      <c r="C56" s="37">
        <v>6.5</v>
      </c>
      <c r="D56" s="37">
        <v>13.46</v>
      </c>
      <c r="E56" s="61">
        <v>23.62</v>
      </c>
    </row>
    <row r="57" spans="2:5" ht="18.75" thickBot="1">
      <c r="B57" s="27"/>
      <c r="C57" s="29">
        <v>11.4</v>
      </c>
      <c r="D57" s="29">
        <v>31.27</v>
      </c>
      <c r="E57" s="87">
        <v>24.12</v>
      </c>
    </row>
    <row r="58" spans="2:5" ht="18.75" thickBot="1">
      <c r="B58" s="20" t="s">
        <v>27</v>
      </c>
      <c r="C58" s="21">
        <v>69.15</v>
      </c>
      <c r="D58" s="21">
        <v>17.75</v>
      </c>
      <c r="E58" s="88">
        <v>24.76</v>
      </c>
    </row>
    <row r="59" spans="2:5" ht="18">
      <c r="B59" s="36" t="s">
        <v>28</v>
      </c>
      <c r="C59" s="37">
        <v>19.35</v>
      </c>
      <c r="D59" s="37">
        <v>13.53</v>
      </c>
      <c r="E59" s="61">
        <v>23.88</v>
      </c>
    </row>
    <row r="60" spans="2:5" ht="18">
      <c r="B60" s="25"/>
      <c r="C60" s="9">
        <v>23.25</v>
      </c>
      <c r="D60" s="9">
        <v>9.06</v>
      </c>
      <c r="E60" s="33">
        <v>23.9</v>
      </c>
    </row>
    <row r="61" spans="2:5" ht="18">
      <c r="B61" s="39"/>
      <c r="C61" s="9">
        <v>29.75</v>
      </c>
      <c r="D61" s="9">
        <v>4.17</v>
      </c>
      <c r="E61" s="33">
        <v>23.86</v>
      </c>
    </row>
    <row r="62" spans="2:5" ht="18">
      <c r="B62" s="25"/>
      <c r="C62" s="9">
        <v>35.25</v>
      </c>
      <c r="D62" s="9">
        <v>24.83</v>
      </c>
      <c r="E62" s="33">
        <v>23.57</v>
      </c>
    </row>
    <row r="63" spans="2:5" ht="18">
      <c r="B63" s="31"/>
      <c r="C63" s="9">
        <v>40.2</v>
      </c>
      <c r="D63" s="9">
        <v>14.4</v>
      </c>
      <c r="E63" s="33">
        <v>24.53</v>
      </c>
    </row>
    <row r="64" spans="2:5" ht="18">
      <c r="B64" s="31"/>
      <c r="C64" s="9">
        <v>45.75</v>
      </c>
      <c r="D64" s="9">
        <v>13.51</v>
      </c>
      <c r="E64" s="33">
        <v>25.04</v>
      </c>
    </row>
    <row r="65" spans="2:5" ht="18">
      <c r="B65" s="31"/>
      <c r="C65" s="9">
        <v>50.45</v>
      </c>
      <c r="D65" s="9">
        <v>14.47</v>
      </c>
      <c r="E65" s="33">
        <v>23.75</v>
      </c>
    </row>
    <row r="66" spans="2:5" ht="18">
      <c r="B66" s="31"/>
      <c r="C66" s="9">
        <v>57.4</v>
      </c>
      <c r="D66" s="9">
        <v>7.21</v>
      </c>
      <c r="E66" s="33">
        <v>23.89</v>
      </c>
    </row>
    <row r="67" spans="2:5" ht="18">
      <c r="B67" s="31"/>
      <c r="C67" s="9">
        <v>60.75</v>
      </c>
      <c r="D67" s="9">
        <v>35.83</v>
      </c>
      <c r="E67" s="33">
        <v>24.9</v>
      </c>
    </row>
    <row r="68" spans="2:5" ht="18">
      <c r="B68" s="31"/>
      <c r="C68" s="9">
        <v>65.15</v>
      </c>
      <c r="D68" s="9">
        <v>14.15</v>
      </c>
      <c r="E68" s="33">
        <v>24.92</v>
      </c>
    </row>
    <row r="69" spans="2:5" ht="18">
      <c r="B69" s="31"/>
      <c r="C69" s="9">
        <v>70.25</v>
      </c>
      <c r="D69" s="9">
        <v>6.81</v>
      </c>
      <c r="E69" s="33">
        <v>23.26</v>
      </c>
    </row>
    <row r="70" spans="2:5" ht="18">
      <c r="B70" s="31"/>
      <c r="C70" s="9">
        <v>73.75</v>
      </c>
      <c r="D70" s="9">
        <v>16.9</v>
      </c>
      <c r="E70" s="33">
        <v>24.38</v>
      </c>
    </row>
    <row r="71" spans="2:5" ht="18.75" thickBot="1">
      <c r="B71" s="40"/>
      <c r="C71" s="19">
        <v>77.25</v>
      </c>
      <c r="D71" s="19">
        <v>21.49</v>
      </c>
      <c r="E71" s="23">
        <v>23.52</v>
      </c>
    </row>
    <row r="72" spans="2:5" ht="18">
      <c r="B72" s="36" t="s">
        <v>29</v>
      </c>
      <c r="C72" s="37">
        <v>24.8</v>
      </c>
      <c r="D72" s="37">
        <v>20.68</v>
      </c>
      <c r="E72" s="61">
        <v>23.76</v>
      </c>
    </row>
    <row r="73" spans="2:5" ht="18">
      <c r="B73" s="25"/>
      <c r="C73" s="9">
        <v>29.9</v>
      </c>
      <c r="D73" s="9">
        <v>26.24</v>
      </c>
      <c r="E73" s="33">
        <v>24.12</v>
      </c>
    </row>
    <row r="74" spans="2:5" ht="18">
      <c r="B74" s="39"/>
      <c r="C74" s="9">
        <v>33.1</v>
      </c>
      <c r="D74" s="9">
        <v>25.22</v>
      </c>
      <c r="E74" s="33">
        <v>23.98</v>
      </c>
    </row>
    <row r="75" spans="2:5" ht="18">
      <c r="B75" s="25"/>
      <c r="C75" s="9">
        <v>37.15</v>
      </c>
      <c r="D75" s="9">
        <v>4.67</v>
      </c>
      <c r="E75" s="33">
        <v>20.71</v>
      </c>
    </row>
    <row r="76" spans="2:5" ht="18">
      <c r="B76" s="31"/>
      <c r="C76" s="9">
        <v>44.9</v>
      </c>
      <c r="D76" s="9">
        <v>17.85</v>
      </c>
      <c r="E76" s="33">
        <v>21.94</v>
      </c>
    </row>
    <row r="77" spans="2:5" ht="18">
      <c r="B77" s="31"/>
      <c r="C77" s="9">
        <v>45.4</v>
      </c>
      <c r="D77" s="9">
        <v>16.47</v>
      </c>
      <c r="E77" s="33">
        <v>20.77</v>
      </c>
    </row>
    <row r="78" spans="2:5" ht="18">
      <c r="B78" s="31"/>
      <c r="C78" s="9">
        <v>49.9</v>
      </c>
      <c r="D78" s="9">
        <v>21.04</v>
      </c>
      <c r="E78" s="33">
        <v>21.45</v>
      </c>
    </row>
    <row r="79" spans="2:5" ht="18">
      <c r="B79" s="31"/>
      <c r="C79" s="9">
        <v>52.2</v>
      </c>
      <c r="D79" s="9">
        <v>12.72</v>
      </c>
      <c r="E79" s="33">
        <v>21.14</v>
      </c>
    </row>
    <row r="80" spans="2:5" ht="18">
      <c r="B80" s="31"/>
      <c r="C80" s="9">
        <v>59.7</v>
      </c>
      <c r="D80" s="9">
        <v>17.06</v>
      </c>
      <c r="E80" s="33">
        <v>22.56</v>
      </c>
    </row>
    <row r="81" spans="2:5" ht="18">
      <c r="B81" s="31"/>
      <c r="C81" s="9">
        <v>63.45</v>
      </c>
      <c r="D81" s="9">
        <v>23.04</v>
      </c>
      <c r="E81" s="33">
        <v>24.32</v>
      </c>
    </row>
    <row r="82" spans="2:5" ht="18">
      <c r="B82" s="31"/>
      <c r="C82" s="9">
        <v>70.15</v>
      </c>
      <c r="D82" s="9">
        <v>28.54</v>
      </c>
      <c r="E82" s="33">
        <v>25.21</v>
      </c>
    </row>
    <row r="83" spans="2:5" ht="18">
      <c r="B83" s="31"/>
      <c r="C83" s="9">
        <v>73.05</v>
      </c>
      <c r="D83" s="9">
        <v>23.58</v>
      </c>
      <c r="E83" s="33">
        <v>24.3</v>
      </c>
    </row>
    <row r="84" spans="2:5" ht="18">
      <c r="B84" s="31"/>
      <c r="C84" s="9">
        <v>81.65</v>
      </c>
      <c r="D84" s="9">
        <v>75.12</v>
      </c>
      <c r="E84" s="33">
        <v>25.85</v>
      </c>
    </row>
    <row r="85" spans="2:5" ht="18">
      <c r="B85" s="31"/>
      <c r="C85" s="9">
        <v>91.45</v>
      </c>
      <c r="D85" s="9">
        <v>35.2</v>
      </c>
      <c r="E85" s="33">
        <v>24.63</v>
      </c>
    </row>
    <row r="86" spans="2:5" ht="18">
      <c r="B86" s="31"/>
      <c r="C86" s="9">
        <v>93.85</v>
      </c>
      <c r="D86" s="9">
        <v>35.01</v>
      </c>
      <c r="E86" s="33">
        <v>23.63</v>
      </c>
    </row>
    <row r="87" spans="2:5" ht="18">
      <c r="B87" s="31"/>
      <c r="C87" s="9">
        <v>101.25</v>
      </c>
      <c r="D87" s="9">
        <v>26.17</v>
      </c>
      <c r="E87" s="33">
        <v>23.1</v>
      </c>
    </row>
    <row r="88" spans="2:5" ht="18">
      <c r="B88" s="31"/>
      <c r="C88" s="9">
        <v>105</v>
      </c>
      <c r="D88" s="9">
        <v>19.49</v>
      </c>
      <c r="E88" s="33">
        <v>24.3</v>
      </c>
    </row>
    <row r="89" spans="2:5" ht="18">
      <c r="B89" s="31"/>
      <c r="C89" s="9">
        <v>111.3</v>
      </c>
      <c r="D89" s="9">
        <v>22.48</v>
      </c>
      <c r="E89" s="33">
        <v>24.58</v>
      </c>
    </row>
    <row r="90" spans="2:5" ht="18">
      <c r="B90" s="31"/>
      <c r="C90" s="9">
        <v>112.8</v>
      </c>
      <c r="D90" s="9">
        <v>20.33</v>
      </c>
      <c r="E90" s="33">
        <v>23.61</v>
      </c>
    </row>
    <row r="91" spans="2:5" ht="18">
      <c r="B91" s="31"/>
      <c r="C91" s="9">
        <v>115</v>
      </c>
      <c r="D91" s="9">
        <v>28.03</v>
      </c>
      <c r="E91" s="33">
        <v>24.45</v>
      </c>
    </row>
    <row r="92" spans="2:5" ht="18">
      <c r="B92" s="31"/>
      <c r="C92" s="9">
        <v>120.2</v>
      </c>
      <c r="D92" s="9">
        <v>10.53</v>
      </c>
      <c r="E92" s="33">
        <v>24.25</v>
      </c>
    </row>
    <row r="93" spans="2:5" ht="18.75" thickBot="1">
      <c r="B93" s="40"/>
      <c r="C93" s="19">
        <v>128.35</v>
      </c>
      <c r="D93" s="19">
        <v>37.17</v>
      </c>
      <c r="E93" s="23">
        <v>25.18</v>
      </c>
    </row>
    <row r="94" spans="2:5" ht="18">
      <c r="B94" s="15" t="s">
        <v>30</v>
      </c>
      <c r="C94" s="26">
        <v>31.65</v>
      </c>
      <c r="D94" s="26">
        <v>16.7</v>
      </c>
      <c r="E94" s="93">
        <v>22.36</v>
      </c>
    </row>
    <row r="95" spans="2:5" ht="18">
      <c r="B95" s="10"/>
      <c r="C95" s="9">
        <v>38.65</v>
      </c>
      <c r="D95" s="9">
        <v>15.7</v>
      </c>
      <c r="E95" s="33">
        <v>22.14</v>
      </c>
    </row>
    <row r="96" spans="2:5" ht="18">
      <c r="B96" s="15"/>
      <c r="C96" s="9">
        <v>44.4</v>
      </c>
      <c r="D96" s="9">
        <v>16.85</v>
      </c>
      <c r="E96" s="33">
        <v>23.96</v>
      </c>
    </row>
    <row r="97" spans="2:5" ht="18">
      <c r="B97" s="27"/>
      <c r="C97" s="9">
        <v>52.4</v>
      </c>
      <c r="D97" s="9">
        <v>17.66</v>
      </c>
      <c r="E97" s="33">
        <v>23.82</v>
      </c>
    </row>
    <row r="98" spans="2:5" ht="18">
      <c r="B98" s="27"/>
      <c r="C98" s="9">
        <v>59.65</v>
      </c>
      <c r="D98" s="9">
        <v>10.23</v>
      </c>
      <c r="E98" s="33">
        <v>20.26</v>
      </c>
    </row>
    <row r="99" spans="2:5" ht="18">
      <c r="B99" s="27"/>
      <c r="C99" s="9">
        <v>65.25</v>
      </c>
      <c r="D99" s="9">
        <v>28.95</v>
      </c>
      <c r="E99" s="33">
        <v>24.14</v>
      </c>
    </row>
    <row r="100" spans="2:5" ht="18">
      <c r="B100" s="27"/>
      <c r="C100" s="9">
        <v>70.6</v>
      </c>
      <c r="D100" s="9">
        <v>19.88</v>
      </c>
      <c r="E100" s="33">
        <v>22.95</v>
      </c>
    </row>
    <row r="101" spans="2:5" ht="18">
      <c r="B101" s="27"/>
      <c r="C101" s="9">
        <v>75.1</v>
      </c>
      <c r="D101" s="9">
        <v>17.33</v>
      </c>
      <c r="E101" s="33">
        <v>22.64</v>
      </c>
    </row>
    <row r="102" spans="2:5" ht="18">
      <c r="B102" s="27"/>
      <c r="C102" s="9">
        <v>77.9</v>
      </c>
      <c r="D102" s="9">
        <v>20.75</v>
      </c>
      <c r="E102" s="33">
        <v>22.05</v>
      </c>
    </row>
    <row r="103" spans="2:5" ht="18">
      <c r="B103" s="27"/>
      <c r="C103" s="9">
        <v>83.85</v>
      </c>
      <c r="D103" s="9">
        <v>8.91</v>
      </c>
      <c r="E103" s="33">
        <v>21.24</v>
      </c>
    </row>
    <row r="104" spans="2:5" ht="18">
      <c r="B104" s="27"/>
      <c r="C104" s="9">
        <v>89</v>
      </c>
      <c r="D104" s="9">
        <v>17.13</v>
      </c>
      <c r="E104" s="33">
        <v>23.52</v>
      </c>
    </row>
    <row r="105" spans="2:5" ht="18">
      <c r="B105" s="27"/>
      <c r="C105" s="9">
        <v>93.15</v>
      </c>
      <c r="D105" s="9">
        <v>10.06</v>
      </c>
      <c r="E105" s="33">
        <v>21.01</v>
      </c>
    </row>
    <row r="106" spans="2:5" ht="18">
      <c r="B106" s="27"/>
      <c r="C106" s="9">
        <v>97.9</v>
      </c>
      <c r="D106" s="9">
        <v>5.2</v>
      </c>
      <c r="E106" s="33">
        <v>20.65</v>
      </c>
    </row>
    <row r="107" spans="2:5" ht="18">
      <c r="B107" s="27"/>
      <c r="C107" s="9">
        <v>101.9</v>
      </c>
      <c r="D107" s="9">
        <v>25.17</v>
      </c>
      <c r="E107" s="33">
        <v>24.23</v>
      </c>
    </row>
    <row r="108" spans="2:5" ht="18">
      <c r="B108" s="27"/>
      <c r="C108" s="9">
        <v>106.35</v>
      </c>
      <c r="D108" s="9">
        <v>13.86</v>
      </c>
      <c r="E108" s="33">
        <v>21.55</v>
      </c>
    </row>
    <row r="109" spans="2:5" ht="18">
      <c r="B109" s="27"/>
      <c r="C109" s="9">
        <v>109.95</v>
      </c>
      <c r="D109" s="9">
        <v>11.16</v>
      </c>
      <c r="E109" s="33">
        <v>21.35</v>
      </c>
    </row>
    <row r="110" spans="2:5" ht="18">
      <c r="B110" s="27"/>
      <c r="C110" s="9">
        <v>111.85</v>
      </c>
      <c r="D110" s="9">
        <v>11.53</v>
      </c>
      <c r="E110" s="33">
        <v>21.35</v>
      </c>
    </row>
    <row r="111" spans="2:5" ht="18">
      <c r="B111" s="27"/>
      <c r="C111" s="9">
        <v>118.1</v>
      </c>
      <c r="D111" s="9">
        <v>29.47</v>
      </c>
      <c r="E111" s="33">
        <v>23.79</v>
      </c>
    </row>
    <row r="112" spans="2:5" ht="18">
      <c r="B112" s="27"/>
      <c r="C112" s="9">
        <v>121.2</v>
      </c>
      <c r="D112" s="9">
        <v>32.72</v>
      </c>
      <c r="E112" s="33">
        <v>23.4</v>
      </c>
    </row>
    <row r="113" spans="2:5" ht="18">
      <c r="B113" s="27"/>
      <c r="C113" s="9">
        <v>128.2</v>
      </c>
      <c r="D113" s="9">
        <v>14.77</v>
      </c>
      <c r="E113" s="33">
        <v>21.27</v>
      </c>
    </row>
    <row r="114" spans="2:5" ht="18.75" thickBot="1">
      <c r="B114" s="35"/>
      <c r="C114" s="19">
        <v>131.5</v>
      </c>
      <c r="D114" s="19">
        <v>16.23</v>
      </c>
      <c r="E114" s="23">
        <v>21.54</v>
      </c>
    </row>
    <row r="115" spans="2:5" ht="18">
      <c r="B115" s="34" t="s">
        <v>31</v>
      </c>
      <c r="C115" s="37">
        <v>16.15</v>
      </c>
      <c r="D115" s="37">
        <v>57.15</v>
      </c>
      <c r="E115" s="61">
        <v>25.9</v>
      </c>
    </row>
    <row r="116" spans="2:5" ht="18">
      <c r="B116" s="10"/>
      <c r="C116" s="9">
        <v>24.45</v>
      </c>
      <c r="D116" s="9">
        <v>19.64</v>
      </c>
      <c r="E116" s="33">
        <v>22.6</v>
      </c>
    </row>
    <row r="117" spans="2:5" ht="18">
      <c r="B117" s="15"/>
      <c r="C117" s="9">
        <v>27.65</v>
      </c>
      <c r="D117" s="9">
        <v>11.84</v>
      </c>
      <c r="E117" s="33">
        <v>22.18</v>
      </c>
    </row>
    <row r="118" spans="2:5" ht="18">
      <c r="B118" s="27"/>
      <c r="C118" s="9">
        <v>31.6</v>
      </c>
      <c r="D118" s="9">
        <v>10.95</v>
      </c>
      <c r="E118" s="33">
        <v>22.16</v>
      </c>
    </row>
    <row r="119" spans="2:5" ht="18">
      <c r="B119" s="27"/>
      <c r="C119" s="9">
        <v>32.6</v>
      </c>
      <c r="D119" s="9">
        <v>9.76</v>
      </c>
      <c r="E119" s="33">
        <v>19.38</v>
      </c>
    </row>
    <row r="120" spans="2:5" ht="18">
      <c r="B120" s="27"/>
      <c r="C120" s="9">
        <v>33.55</v>
      </c>
      <c r="D120" s="9">
        <v>15.52</v>
      </c>
      <c r="E120" s="33">
        <v>22.33</v>
      </c>
    </row>
    <row r="121" spans="2:5" ht="18">
      <c r="B121" s="27"/>
      <c r="C121" s="9">
        <v>36.8</v>
      </c>
      <c r="D121" s="9">
        <v>10.26</v>
      </c>
      <c r="E121" s="33">
        <v>20.04</v>
      </c>
    </row>
    <row r="122" spans="2:5" ht="18">
      <c r="B122" s="27"/>
      <c r="C122" s="9">
        <v>41.85</v>
      </c>
      <c r="D122" s="9">
        <v>9.87</v>
      </c>
      <c r="E122" s="33">
        <v>20.75</v>
      </c>
    </row>
    <row r="123" spans="2:5" ht="18">
      <c r="B123" s="27"/>
      <c r="C123" s="9">
        <v>49.1</v>
      </c>
      <c r="D123" s="9">
        <v>13.49</v>
      </c>
      <c r="E123" s="33">
        <v>21.18</v>
      </c>
    </row>
    <row r="124" spans="2:5" ht="18">
      <c r="B124" s="27"/>
      <c r="C124" s="9">
        <v>55.35</v>
      </c>
      <c r="D124" s="9">
        <v>31.15</v>
      </c>
      <c r="E124" s="33">
        <v>24.71</v>
      </c>
    </row>
    <row r="125" spans="2:5" ht="18.75" thickBot="1">
      <c r="B125" s="27"/>
      <c r="C125" s="41">
        <v>59.75</v>
      </c>
      <c r="D125" s="41">
        <v>22.45</v>
      </c>
      <c r="E125" s="87">
        <v>21.55</v>
      </c>
    </row>
    <row r="126" spans="2:5" ht="18">
      <c r="B126" s="59" t="s">
        <v>8</v>
      </c>
      <c r="C126" s="60"/>
      <c r="D126" s="38">
        <f>AVERAGE(D5:D125)</f>
        <v>18.419586776859507</v>
      </c>
      <c r="E126" s="61">
        <f>AVERAGE(E5:E125)</f>
        <v>23.449504132231404</v>
      </c>
    </row>
    <row r="127" spans="2:5" ht="18">
      <c r="B127" s="16" t="s">
        <v>9</v>
      </c>
      <c r="C127" s="42"/>
      <c r="D127" s="9">
        <f>STDEV(D5:D125)</f>
        <v>13.718885486601684</v>
      </c>
      <c r="E127" s="33">
        <f>STDEV(E5:E125)</f>
        <v>1.499384791194747</v>
      </c>
    </row>
    <row r="128" spans="2:5" ht="18">
      <c r="B128" s="16" t="s">
        <v>10</v>
      </c>
      <c r="C128" s="42"/>
      <c r="D128" s="9">
        <f>MIN(D5:D125)</f>
        <v>1.36</v>
      </c>
      <c r="E128" s="33">
        <f>MIN(E5:E125)</f>
        <v>19.38</v>
      </c>
    </row>
    <row r="129" spans="2:5" ht="18">
      <c r="B129" s="16" t="s">
        <v>11</v>
      </c>
      <c r="C129" s="42"/>
      <c r="D129" s="9">
        <f>MAX(D5:D125)</f>
        <v>82.31</v>
      </c>
      <c r="E129" s="33">
        <f>MAX(E5:E125)</f>
        <v>26.12</v>
      </c>
    </row>
    <row r="130" spans="2:5" ht="18.75" thickBot="1">
      <c r="B130" s="22" t="s">
        <v>12</v>
      </c>
      <c r="C130" s="62"/>
      <c r="D130" s="19">
        <f>COUNT(D5:D125)</f>
        <v>121</v>
      </c>
      <c r="E130" s="23">
        <f>COUNT(E5:E125)</f>
        <v>121</v>
      </c>
    </row>
    <row r="132" ht="35.25" customHeight="1"/>
    <row r="133" ht="18.75" thickBot="1"/>
    <row r="134" spans="2:4" ht="18">
      <c r="B134" s="45" t="s">
        <v>13</v>
      </c>
      <c r="C134" s="45" t="s">
        <v>14</v>
      </c>
      <c r="D134" s="45" t="s">
        <v>15</v>
      </c>
    </row>
    <row r="135" spans="2:5" ht="18">
      <c r="B135" s="43">
        <v>0.05</v>
      </c>
      <c r="C135" s="43">
        <v>1</v>
      </c>
      <c r="D135" s="46">
        <v>0.008264462809917356</v>
      </c>
      <c r="E135" s="43"/>
    </row>
    <row r="136" spans="2:5" ht="18">
      <c r="B136" s="43">
        <v>8</v>
      </c>
      <c r="C136" s="43">
        <v>22</v>
      </c>
      <c r="D136" s="46">
        <v>0.19008264462809918</v>
      </c>
      <c r="E136" s="43"/>
    </row>
    <row r="137" spans="2:5" ht="18">
      <c r="B137" s="43">
        <f aca="true" t="shared" si="1" ref="B137:B145">B136+8</f>
        <v>16</v>
      </c>
      <c r="C137" s="43">
        <v>37</v>
      </c>
      <c r="D137" s="46">
        <v>0.49586776859504134</v>
      </c>
      <c r="E137" s="43"/>
    </row>
    <row r="138" spans="2:5" ht="18">
      <c r="B138" s="43">
        <f t="shared" si="1"/>
        <v>24</v>
      </c>
      <c r="C138" s="43">
        <v>32</v>
      </c>
      <c r="D138" s="46">
        <v>0.7603305785123967</v>
      </c>
      <c r="E138" s="43"/>
    </row>
    <row r="139" spans="2:5" ht="18">
      <c r="B139" s="43">
        <f t="shared" si="1"/>
        <v>32</v>
      </c>
      <c r="C139" s="43">
        <v>15</v>
      </c>
      <c r="D139" s="46">
        <v>0.8842975206611571</v>
      </c>
      <c r="E139" s="43"/>
    </row>
    <row r="140" spans="2:5" ht="18">
      <c r="B140" s="43">
        <f t="shared" si="1"/>
        <v>40</v>
      </c>
      <c r="C140" s="43">
        <v>8</v>
      </c>
      <c r="D140" s="46">
        <v>0.9504132231404959</v>
      </c>
      <c r="E140" s="43"/>
    </row>
    <row r="141" spans="2:5" ht="18">
      <c r="B141" s="43">
        <f t="shared" si="1"/>
        <v>48</v>
      </c>
      <c r="C141" s="43">
        <v>2</v>
      </c>
      <c r="D141" s="46">
        <v>0.9669421487603306</v>
      </c>
      <c r="E141" s="43"/>
    </row>
    <row r="142" spans="2:5" ht="18">
      <c r="B142" s="43">
        <f t="shared" si="1"/>
        <v>56</v>
      </c>
      <c r="C142" s="43">
        <v>0</v>
      </c>
      <c r="D142" s="46">
        <v>0.9669421487603306</v>
      </c>
      <c r="E142" s="43"/>
    </row>
    <row r="143" spans="2:5" ht="18">
      <c r="B143" s="43">
        <f t="shared" si="1"/>
        <v>64</v>
      </c>
      <c r="C143" s="43">
        <v>1</v>
      </c>
      <c r="D143" s="46">
        <v>0.9752066115702479</v>
      </c>
      <c r="E143" s="43"/>
    </row>
    <row r="144" spans="2:5" ht="18">
      <c r="B144" s="43">
        <f t="shared" si="1"/>
        <v>72</v>
      </c>
      <c r="C144" s="43">
        <v>0</v>
      </c>
      <c r="D144" s="46">
        <v>0.9752066115702479</v>
      </c>
      <c r="E144" s="43"/>
    </row>
    <row r="145" spans="2:5" ht="18">
      <c r="B145" s="43">
        <f t="shared" si="1"/>
        <v>80</v>
      </c>
      <c r="C145" s="43">
        <v>0</v>
      </c>
      <c r="D145" s="46">
        <v>0.9752066115702479</v>
      </c>
      <c r="E145" s="43"/>
    </row>
    <row r="146" spans="2:4" ht="18.75" thickBot="1">
      <c r="B146" s="44">
        <f>B145+7.5</f>
        <v>87.5</v>
      </c>
      <c r="C146" s="44">
        <v>3</v>
      </c>
      <c r="D146" s="47">
        <v>1</v>
      </c>
    </row>
  </sheetData>
  <sheetProtection/>
  <printOptions horizontalCentered="1" verticalCentered="1"/>
  <pageMargins left="0.5905511811023623" right="0.1968503937007874" top="0.15748031496062992" bottom="0.35433070866141736" header="0.15748031496062992" footer="0.4724409448818898"/>
  <pageSetup fitToHeight="1" fitToWidth="1" horizontalDpi="300" verticalDpi="300" orientation="landscape" paperSize="8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1">
      <selection activeCell="G16" sqref="G16"/>
    </sheetView>
  </sheetViews>
  <sheetFormatPr defaultColWidth="9.140625" defaultRowHeight="12.75"/>
  <cols>
    <col min="2" max="2" width="11.8515625" style="0" customWidth="1"/>
    <col min="5" max="5" width="9.7109375" style="0" customWidth="1"/>
    <col min="6" max="6" width="9.57421875" style="0" customWidth="1"/>
    <col min="12" max="12" width="10.7109375" style="0" customWidth="1"/>
    <col min="13" max="13" width="9.57421875" style="0" bestFit="1" customWidth="1"/>
  </cols>
  <sheetData>
    <row r="1" spans="1:9" ht="12.75">
      <c r="A1" s="70"/>
      <c r="B1" s="119" t="s">
        <v>50</v>
      </c>
      <c r="C1" s="119" t="s">
        <v>51</v>
      </c>
      <c r="D1" s="70"/>
      <c r="E1" s="70" t="s">
        <v>37</v>
      </c>
      <c r="F1" s="70" t="s">
        <v>38</v>
      </c>
      <c r="G1" s="70"/>
      <c r="H1" s="70" t="s">
        <v>39</v>
      </c>
      <c r="I1" s="70" t="s">
        <v>40</v>
      </c>
    </row>
    <row r="2" spans="1:9" ht="12.75">
      <c r="A2" s="70"/>
      <c r="B2" s="70"/>
      <c r="C2" s="70"/>
      <c r="D2" s="70"/>
      <c r="E2" s="70"/>
      <c r="F2" s="70"/>
      <c r="G2" s="70"/>
      <c r="H2" s="70"/>
      <c r="I2" s="70"/>
    </row>
    <row r="3" spans="1:13" ht="12.75">
      <c r="A3" s="70" t="s">
        <v>41</v>
      </c>
      <c r="B3" s="120">
        <v>2.82</v>
      </c>
      <c r="C3" s="120">
        <v>2.84</v>
      </c>
      <c r="D3" s="70"/>
      <c r="E3" s="121">
        <v>0.0357</v>
      </c>
      <c r="F3" s="121">
        <v>0.035843</v>
      </c>
      <c r="G3" s="70"/>
      <c r="H3" s="120">
        <v>5.82</v>
      </c>
      <c r="I3" s="120">
        <v>5.85</v>
      </c>
      <c r="M3" s="77"/>
    </row>
    <row r="4" spans="1:13" ht="12.75">
      <c r="A4" s="70" t="s">
        <v>42</v>
      </c>
      <c r="B4" s="120">
        <v>0.903</v>
      </c>
      <c r="C4" s="120">
        <v>1.109</v>
      </c>
      <c r="D4" s="70"/>
      <c r="E4" s="121">
        <v>0.0039</v>
      </c>
      <c r="F4" s="121">
        <v>0.0054716282951630234</v>
      </c>
      <c r="G4" s="70"/>
      <c r="H4" s="120">
        <v>2.851</v>
      </c>
      <c r="I4" s="120">
        <v>3.21</v>
      </c>
      <c r="M4" s="77"/>
    </row>
    <row r="5" spans="1:13" ht="12.75">
      <c r="A5" s="70" t="s">
        <v>43</v>
      </c>
      <c r="B5" s="120">
        <v>0.258</v>
      </c>
      <c r="C5" s="120">
        <v>0.239</v>
      </c>
      <c r="D5" s="70"/>
      <c r="E5" s="121">
        <v>0.0004</v>
      </c>
      <c r="F5" s="121">
        <v>0.0002533782830218618</v>
      </c>
      <c r="G5" s="70"/>
      <c r="H5" s="120">
        <v>1.39</v>
      </c>
      <c r="I5" s="122">
        <v>1.2013100928312772</v>
      </c>
      <c r="M5" s="77"/>
    </row>
    <row r="6" spans="1:13" ht="12.75">
      <c r="A6" s="70" t="s">
        <v>44</v>
      </c>
      <c r="B6" s="120">
        <v>0.119</v>
      </c>
      <c r="C6" s="120">
        <v>0.141</v>
      </c>
      <c r="D6" s="70"/>
      <c r="E6" s="121">
        <v>0.0001</v>
      </c>
      <c r="F6" s="121">
        <v>8.854574850434066E-05</v>
      </c>
      <c r="G6" s="70"/>
      <c r="H6" s="120">
        <v>0.98</v>
      </c>
      <c r="I6" s="120">
        <v>0.8581092622969758</v>
      </c>
      <c r="M6" s="77"/>
    </row>
    <row r="9" ht="12.75">
      <c r="H9" s="78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zoomScale="75" zoomScaleNormal="75" zoomScalePageLayoutView="0" workbookViewId="0" topLeftCell="A1">
      <selection activeCell="N38" sqref="N38"/>
    </sheetView>
  </sheetViews>
  <sheetFormatPr defaultColWidth="9.140625" defaultRowHeight="12.75"/>
  <cols>
    <col min="2" max="2" width="15.421875" style="0" customWidth="1"/>
    <col min="4" max="4" width="12.7109375" style="0" customWidth="1"/>
    <col min="5" max="5" width="13.140625" style="0" customWidth="1"/>
    <col min="8" max="8" width="11.00390625" style="0" bestFit="1" customWidth="1"/>
    <col min="9" max="9" width="10.57421875" style="0" bestFit="1" customWidth="1"/>
  </cols>
  <sheetData>
    <row r="1" spans="1:2" ht="14.25" customHeight="1">
      <c r="A1" s="75"/>
      <c r="B1" s="75"/>
    </row>
    <row r="2" spans="1:2" ht="13.5" customHeight="1">
      <c r="A2" s="75"/>
      <c r="B2" s="75"/>
    </row>
    <row r="3" spans="1:2" ht="3" customHeight="1">
      <c r="A3" s="75"/>
      <c r="B3" s="75"/>
    </row>
    <row r="4" s="76" customFormat="1" ht="18" customHeight="1"/>
    <row r="5" s="76" customFormat="1" ht="3" customHeight="1"/>
    <row r="6" ht="12" customHeight="1"/>
    <row r="8" spans="2:8" ht="12.75">
      <c r="B8" s="79" t="s">
        <v>59</v>
      </c>
      <c r="H8" s="79" t="s">
        <v>60</v>
      </c>
    </row>
    <row r="9" ht="3" customHeight="1"/>
    <row r="11" spans="2:5" ht="14.25">
      <c r="B11" s="95" t="s">
        <v>33</v>
      </c>
      <c r="C11" s="123" t="s">
        <v>32</v>
      </c>
      <c r="D11" s="124"/>
      <c r="E11" s="124"/>
    </row>
    <row r="12" spans="2:10" ht="12.75" customHeight="1">
      <c r="B12" s="95" t="s">
        <v>34</v>
      </c>
      <c r="C12" s="124"/>
      <c r="D12" s="124"/>
      <c r="E12" s="124"/>
      <c r="H12" s="94"/>
      <c r="I12" s="94"/>
      <c r="J12" s="94"/>
    </row>
    <row r="13" spans="2:10" ht="12.75" customHeight="1">
      <c r="B13" s="95"/>
      <c r="C13" s="96" t="s">
        <v>35</v>
      </c>
      <c r="D13" s="96" t="s">
        <v>36</v>
      </c>
      <c r="E13" s="97" t="s">
        <v>48</v>
      </c>
      <c r="H13" s="98" t="s">
        <v>56</v>
      </c>
      <c r="I13" s="100" t="s">
        <v>57</v>
      </c>
      <c r="J13" s="94"/>
    </row>
    <row r="14" spans="2:10" ht="10.5" customHeight="1">
      <c r="B14" s="95" t="s">
        <v>5</v>
      </c>
      <c r="C14" s="96" t="s">
        <v>49</v>
      </c>
      <c r="D14" s="96" t="s">
        <v>49</v>
      </c>
      <c r="E14" s="97" t="s">
        <v>49</v>
      </c>
      <c r="H14" s="112" t="s">
        <v>58</v>
      </c>
      <c r="I14" s="111" t="s">
        <v>58</v>
      </c>
      <c r="J14" s="94"/>
    </row>
    <row r="15" spans="2:10" ht="12" customHeight="1">
      <c r="B15" s="98">
        <v>2</v>
      </c>
      <c r="C15" s="99">
        <v>1.15</v>
      </c>
      <c r="D15" s="99">
        <v>0.83</v>
      </c>
      <c r="E15" s="100">
        <v>0.99</v>
      </c>
      <c r="H15" s="113">
        <v>0.5986</v>
      </c>
      <c r="I15" s="114">
        <v>1.1923</v>
      </c>
      <c r="J15" s="94"/>
    </row>
    <row r="16" spans="2:10" ht="12" customHeight="1">
      <c r="B16" s="101">
        <v>4</v>
      </c>
      <c r="C16" s="94">
        <v>1.19</v>
      </c>
      <c r="D16" s="94">
        <v>0.97</v>
      </c>
      <c r="E16" s="102">
        <v>1.08</v>
      </c>
      <c r="H16" s="115">
        <v>0.9018</v>
      </c>
      <c r="I16" s="116">
        <v>0.6732</v>
      </c>
      <c r="J16" s="94"/>
    </row>
    <row r="17" spans="2:10" ht="12.75" customHeight="1">
      <c r="B17" s="101">
        <v>6</v>
      </c>
      <c r="C17" s="94">
        <v>1.22</v>
      </c>
      <c r="D17" s="94">
        <v>1.08</v>
      </c>
      <c r="E17" s="102">
        <v>1.15</v>
      </c>
      <c r="H17" s="115">
        <v>1.2071</v>
      </c>
      <c r="I17" s="116">
        <v>0.6732</v>
      </c>
      <c r="J17" s="94"/>
    </row>
    <row r="18" spans="2:10" ht="12" customHeight="1">
      <c r="B18" s="101">
        <v>8.48</v>
      </c>
      <c r="C18" s="94">
        <v>1.35</v>
      </c>
      <c r="D18" s="94">
        <v>1.23</v>
      </c>
      <c r="E18" s="102">
        <v>1.29</v>
      </c>
      <c r="H18" s="115">
        <v>1.3213</v>
      </c>
      <c r="I18" s="116">
        <v>0.6705</v>
      </c>
      <c r="J18" s="94"/>
    </row>
    <row r="19" spans="2:10" ht="10.5" customHeight="1">
      <c r="B19" s="101">
        <v>10</v>
      </c>
      <c r="C19" s="94">
        <v>1.37</v>
      </c>
      <c r="D19" s="94">
        <v>1.43</v>
      </c>
      <c r="E19" s="102">
        <v>1.4</v>
      </c>
      <c r="H19" s="115">
        <v>1.3006</v>
      </c>
      <c r="I19" s="116">
        <v>1.07</v>
      </c>
      <c r="J19" s="94"/>
    </row>
    <row r="20" spans="2:10" ht="10.5" customHeight="1">
      <c r="B20" s="101">
        <v>8</v>
      </c>
      <c r="C20" s="94">
        <v>1.37</v>
      </c>
      <c r="D20" s="94">
        <v>1.38</v>
      </c>
      <c r="E20" s="102">
        <v>1.375</v>
      </c>
      <c r="H20" s="115">
        <v>1.9176</v>
      </c>
      <c r="I20" s="116">
        <v>0.7033</v>
      </c>
      <c r="J20" s="94"/>
    </row>
    <row r="21" spans="2:10" ht="10.5" customHeight="1">
      <c r="B21" s="101">
        <v>6</v>
      </c>
      <c r="C21" s="94">
        <v>1.31</v>
      </c>
      <c r="D21" s="94">
        <v>1.35</v>
      </c>
      <c r="E21" s="102">
        <v>1.33</v>
      </c>
      <c r="H21" s="115">
        <v>1.5176</v>
      </c>
      <c r="I21" s="116">
        <v>1.436</v>
      </c>
      <c r="J21" s="94"/>
    </row>
    <row r="22" spans="2:10" ht="10.5" customHeight="1">
      <c r="B22" s="101">
        <v>4</v>
      </c>
      <c r="C22" s="94">
        <v>1.27</v>
      </c>
      <c r="D22" s="94">
        <v>1.22</v>
      </c>
      <c r="E22" s="102">
        <v>1.245</v>
      </c>
      <c r="H22" s="115">
        <v>1.2047</v>
      </c>
      <c r="I22" s="116">
        <v>1.4547</v>
      </c>
      <c r="J22" s="94"/>
    </row>
    <row r="23" spans="2:10" ht="11.25" customHeight="1">
      <c r="B23" s="101">
        <v>8</v>
      </c>
      <c r="C23" s="94">
        <v>1.38</v>
      </c>
      <c r="D23" s="94">
        <v>1.44</v>
      </c>
      <c r="E23" s="102">
        <v>1.41</v>
      </c>
      <c r="H23" s="115">
        <v>1.1057</v>
      </c>
      <c r="I23" s="116">
        <v>1.4573</v>
      </c>
      <c r="J23" s="94"/>
    </row>
    <row r="24" spans="2:10" ht="11.25" customHeight="1">
      <c r="B24" s="101">
        <v>12</v>
      </c>
      <c r="C24" s="94">
        <v>1.54</v>
      </c>
      <c r="D24" s="94">
        <v>1.67</v>
      </c>
      <c r="E24" s="102">
        <v>1.605</v>
      </c>
      <c r="H24" s="115">
        <v>1.0068</v>
      </c>
      <c r="I24" s="116">
        <v>1.436</v>
      </c>
      <c r="J24" s="94"/>
    </row>
    <row r="25" spans="2:10" ht="10.5" customHeight="1">
      <c r="B25" s="101">
        <v>15</v>
      </c>
      <c r="C25" s="94">
        <v>1.68</v>
      </c>
      <c r="D25" s="94">
        <v>1.8</v>
      </c>
      <c r="E25" s="102">
        <v>1.74</v>
      </c>
      <c r="H25" s="115">
        <v>1.0014</v>
      </c>
      <c r="I25" s="116">
        <v>1.3264</v>
      </c>
      <c r="J25" s="94"/>
    </row>
    <row r="26" spans="2:10" ht="10.5" customHeight="1">
      <c r="B26" s="101">
        <v>20</v>
      </c>
      <c r="C26" s="94">
        <v>1.85</v>
      </c>
      <c r="D26" s="94">
        <v>2.05</v>
      </c>
      <c r="E26" s="102">
        <v>1.95</v>
      </c>
      <c r="H26" s="115">
        <v>1.0046</v>
      </c>
      <c r="I26" s="116">
        <v>2.1752</v>
      </c>
      <c r="J26" s="94"/>
    </row>
    <row r="27" spans="2:10" ht="10.5" customHeight="1">
      <c r="B27" s="101">
        <v>15</v>
      </c>
      <c r="C27" s="94">
        <v>1.8</v>
      </c>
      <c r="D27" s="94">
        <v>2.05</v>
      </c>
      <c r="E27" s="102">
        <v>1.9249999999999998</v>
      </c>
      <c r="H27" s="115">
        <v>1.6171</v>
      </c>
      <c r="I27" s="116">
        <v>2.087</v>
      </c>
      <c r="J27" s="94"/>
    </row>
    <row r="28" spans="2:10" ht="10.5" customHeight="1">
      <c r="B28" s="101">
        <v>10</v>
      </c>
      <c r="C28" s="94">
        <v>1.78</v>
      </c>
      <c r="D28" s="94">
        <v>1.84</v>
      </c>
      <c r="E28" s="102">
        <v>1.81</v>
      </c>
      <c r="H28" s="115">
        <v>2.0156</v>
      </c>
      <c r="I28" s="116">
        <v>2.087</v>
      </c>
      <c r="J28" s="94"/>
    </row>
    <row r="29" spans="2:10" ht="10.5" customHeight="1">
      <c r="B29" s="101">
        <v>5</v>
      </c>
      <c r="C29" s="94">
        <v>1.55</v>
      </c>
      <c r="D29" s="94">
        <v>1.65</v>
      </c>
      <c r="E29" s="102">
        <v>1.6</v>
      </c>
      <c r="H29" s="115">
        <v>2.0183</v>
      </c>
      <c r="I29" s="116">
        <v>2.8352</v>
      </c>
      <c r="J29" s="94"/>
    </row>
    <row r="30" spans="2:10" ht="10.5" customHeight="1">
      <c r="B30" s="101">
        <v>2</v>
      </c>
      <c r="C30" s="94">
        <v>1.41</v>
      </c>
      <c r="D30" s="94">
        <v>1.43</v>
      </c>
      <c r="E30" s="102">
        <v>1.42</v>
      </c>
      <c r="H30" s="117"/>
      <c r="I30" s="118"/>
      <c r="J30" s="94"/>
    </row>
    <row r="31" spans="2:10" ht="10.5" customHeight="1">
      <c r="B31" s="101">
        <v>5</v>
      </c>
      <c r="C31" s="94">
        <v>1.48</v>
      </c>
      <c r="D31" s="94">
        <v>1.52</v>
      </c>
      <c r="E31" s="102">
        <v>1.5</v>
      </c>
      <c r="H31" s="94"/>
      <c r="I31" s="94"/>
      <c r="J31" s="94"/>
    </row>
    <row r="32" spans="2:10" ht="10.5" customHeight="1">
      <c r="B32" s="101">
        <v>10</v>
      </c>
      <c r="C32" s="94">
        <v>1.69</v>
      </c>
      <c r="D32" s="94">
        <v>1.76</v>
      </c>
      <c r="E32" s="102">
        <v>1.725</v>
      </c>
      <c r="H32" s="94"/>
      <c r="I32" s="94"/>
      <c r="J32" s="94"/>
    </row>
    <row r="33" spans="2:5" ht="10.5" customHeight="1">
      <c r="B33" s="101">
        <v>15.86</v>
      </c>
      <c r="C33" s="94">
        <v>1.88</v>
      </c>
      <c r="D33" s="94">
        <v>2.02</v>
      </c>
      <c r="E33" s="102">
        <v>1.95</v>
      </c>
    </row>
    <row r="34" spans="2:5" ht="9.75" customHeight="1">
      <c r="B34" s="101">
        <v>20</v>
      </c>
      <c r="C34" s="94">
        <v>2.02</v>
      </c>
      <c r="D34" s="94">
        <v>2.23</v>
      </c>
      <c r="E34" s="102">
        <v>2.125</v>
      </c>
    </row>
    <row r="35" spans="2:5" ht="9.75" customHeight="1">
      <c r="B35" s="101">
        <v>25.35</v>
      </c>
      <c r="C35" s="94">
        <v>2.2</v>
      </c>
      <c r="D35" s="94">
        <v>2.5</v>
      </c>
      <c r="E35" s="102">
        <v>2.35</v>
      </c>
    </row>
    <row r="36" spans="2:5" ht="9.75" customHeight="1">
      <c r="B36" s="101">
        <v>30</v>
      </c>
      <c r="C36" s="94">
        <v>2.47</v>
      </c>
      <c r="D36" s="94">
        <v>2.63</v>
      </c>
      <c r="E36" s="102">
        <v>2.55</v>
      </c>
    </row>
    <row r="37" spans="2:5" ht="9.75" customHeight="1">
      <c r="B37" s="101">
        <v>25</v>
      </c>
      <c r="C37" s="94">
        <v>2.44</v>
      </c>
      <c r="D37" s="94">
        <v>2.54</v>
      </c>
      <c r="E37" s="102">
        <v>2.49</v>
      </c>
    </row>
    <row r="38" spans="2:5" ht="9.75" customHeight="1">
      <c r="B38" s="101">
        <v>20</v>
      </c>
      <c r="C38" s="94">
        <v>2.38</v>
      </c>
      <c r="D38" s="94">
        <v>2.43</v>
      </c>
      <c r="E38" s="102">
        <v>2.4050000000000002</v>
      </c>
    </row>
    <row r="39" spans="2:5" ht="9.75" customHeight="1">
      <c r="B39" s="101">
        <v>15</v>
      </c>
      <c r="C39" s="94">
        <v>2.2</v>
      </c>
      <c r="D39" s="94">
        <v>2.28</v>
      </c>
      <c r="E39" s="102">
        <v>2.24</v>
      </c>
    </row>
    <row r="40" spans="2:5" ht="9.75" customHeight="1">
      <c r="B40" s="101">
        <v>10</v>
      </c>
      <c r="C40" s="94">
        <v>1.99</v>
      </c>
      <c r="D40" s="94">
        <v>2.12</v>
      </c>
      <c r="E40" s="102">
        <v>2.055</v>
      </c>
    </row>
    <row r="41" spans="2:5" ht="9.75" customHeight="1">
      <c r="B41" s="101">
        <v>5</v>
      </c>
      <c r="C41" s="94">
        <v>1.79</v>
      </c>
      <c r="D41" s="94">
        <v>1.87</v>
      </c>
      <c r="E41" s="102">
        <v>1.83</v>
      </c>
    </row>
    <row r="42" spans="2:5" ht="9.75" customHeight="1">
      <c r="B42" s="103">
        <v>2</v>
      </c>
      <c r="C42" s="104">
        <v>1.62</v>
      </c>
      <c r="D42" s="104">
        <v>1.721</v>
      </c>
      <c r="E42" s="105">
        <v>1.6705</v>
      </c>
    </row>
    <row r="43" ht="9.75" customHeight="1"/>
    <row r="44" ht="9.75" customHeight="1"/>
    <row r="66" ht="15" customHeight="1"/>
    <row r="67" ht="15" customHeight="1"/>
    <row r="68" ht="15" customHeight="1"/>
    <row r="69" ht="1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</sheetData>
  <sheetProtection/>
  <mergeCells count="1">
    <mergeCell ref="C11:E12"/>
  </mergeCells>
  <printOptions verticalCentered="1"/>
  <pageMargins left="0.64" right="0.28" top="0.34" bottom="0.2362204724409449" header="0.25" footer="0.2362204724409449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O.T.M.  A.T.E.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Amparioti</dc:creator>
  <cp:keywords/>
  <dc:description/>
  <cp:lastModifiedBy>Giannis</cp:lastModifiedBy>
  <dcterms:created xsi:type="dcterms:W3CDTF">2015-07-07T13:11:50Z</dcterms:created>
  <dcterms:modified xsi:type="dcterms:W3CDTF">2016-12-13T08:35:16Z</dcterms:modified>
  <cp:category/>
  <cp:version/>
  <cp:contentType/>
  <cp:contentStatus/>
</cp:coreProperties>
</file>